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T:\005_施設整備係2\032空間整備交付金\R8\03_当初協議\01_国通知\"/>
    </mc:Choice>
  </mc:AlternateContent>
  <xr:revisionPtr revIDLastSave="0" documentId="13_ncr:1_{9FBC7AFE-B75C-4C68-A2B5-48A5B03B8B24}" xr6:coauthVersionLast="47" xr6:coauthVersionMax="47" xr10:uidLastSave="{00000000-0000-0000-0000-000000000000}"/>
  <bookViews>
    <workbookView xWindow="-120" yWindow="-120" windowWidth="29040" windowHeight="15720" tabRatio="913" activeTab="6"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12" hidden="1">高齢者施設等の水害対策強化!$A$1:$O$20</definedName>
    <definedName name="_xlnm._FilterDatabase" localSheetId="11" hidden="1">高齢者施設等の非常用自家発電整備!$A$1:$N$20</definedName>
    <definedName name="_xlnm._FilterDatabase" localSheetId="10" hidden="1">国土強靱化対策と一体的に行う大規模修繕等!$A$1:$N$20</definedName>
    <definedName name="_xlnm._FilterDatabase" localSheetId="9" hidden="1">社会福祉連携推進法人等による大規模修繕!$A$1:$N$20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12">高齢者施設等の水害対策強化!$A$1:$AJ$24</definedName>
    <definedName name="_xlnm.Print_Area" localSheetId="11">高齢者施設等の非常用自家発電整備!$A$1:$X$24</definedName>
    <definedName name="_xlnm.Print_Area" localSheetId="10">国土強靱化対策と一体的に行う大規模修繕等!$A$1:$X$25</definedName>
    <definedName name="_xlnm.Print_Area" localSheetId="9">社会福祉連携推進法人等による大規模修繕!$A$1:$V$24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11" i="28" l="1"/>
  <c r="M4" i="19"/>
  <c r="N4" i="19" s="1"/>
  <c r="N9" i="19"/>
  <c r="N8" i="19"/>
  <c r="M9" i="19"/>
  <c r="N18" i="22"/>
  <c r="O18" i="22" s="1"/>
  <c r="O17" i="22"/>
  <c r="N17" i="22"/>
  <c r="N16" i="22"/>
  <c r="O16" i="22" s="1"/>
  <c r="N15" i="22"/>
  <c r="O15" i="22" s="1"/>
  <c r="N14" i="22"/>
  <c r="O14" i="22" s="1"/>
  <c r="N13" i="22"/>
  <c r="O13" i="22" s="1"/>
  <c r="N12" i="22"/>
  <c r="O12" i="22" s="1"/>
  <c r="N11" i="22"/>
  <c r="O11" i="22" s="1"/>
  <c r="N10" i="22"/>
  <c r="O10" i="22" s="1"/>
  <c r="N9" i="22"/>
  <c r="O9" i="22" s="1"/>
  <c r="N8" i="22"/>
  <c r="O8" i="22" s="1"/>
  <c r="N7" i="22"/>
  <c r="O7" i="22" s="1"/>
  <c r="N6" i="22"/>
  <c r="O6" i="22" s="1"/>
  <c r="N5" i="22"/>
  <c r="O5" i="22" s="1"/>
  <c r="N4" i="22"/>
  <c r="O4" i="22" s="1"/>
  <c r="M5" i="19"/>
  <c r="N5" i="19" s="1"/>
  <c r="N18" i="19"/>
  <c r="M18" i="19"/>
  <c r="M17" i="19"/>
  <c r="N17" i="19" s="1"/>
  <c r="M16" i="19"/>
  <c r="N16" i="19" s="1"/>
  <c r="M15" i="19"/>
  <c r="N15" i="19" s="1"/>
  <c r="M14" i="19"/>
  <c r="N14" i="19" s="1"/>
  <c r="N13" i="19"/>
  <c r="M13" i="19"/>
  <c r="M12" i="19"/>
  <c r="N12" i="19" s="1"/>
  <c r="M11" i="19"/>
  <c r="M10" i="19"/>
  <c r="N10" i="19" s="1"/>
  <c r="M8" i="19"/>
  <c r="M7" i="19"/>
  <c r="N7" i="19" s="1"/>
  <c r="N6" i="19"/>
  <c r="M6" i="19"/>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D18" i="22"/>
  <c r="D17" i="22"/>
  <c r="D16" i="22"/>
  <c r="D15" i="22"/>
  <c r="D14" i="22"/>
  <c r="D13" i="22"/>
  <c r="D12" i="22"/>
  <c r="D11" i="22"/>
  <c r="D10" i="22"/>
  <c r="D9" i="22"/>
  <c r="D8" i="22"/>
  <c r="D7" i="22"/>
  <c r="D6" i="22"/>
  <c r="D5" i="22"/>
  <c r="D4" i="22"/>
  <c r="S18" i="19"/>
  <c r="S17" i="19"/>
  <c r="S16" i="19"/>
  <c r="S15" i="19"/>
  <c r="S14" i="19"/>
  <c r="S13" i="19"/>
  <c r="S12" i="19"/>
  <c r="S11" i="19"/>
  <c r="S10" i="19"/>
  <c r="S9" i="19"/>
  <c r="S8" i="19"/>
  <c r="S7" i="19"/>
  <c r="S6" i="19"/>
  <c r="S5" i="19"/>
  <c r="S4" i="19"/>
  <c r="D18" i="19"/>
  <c r="D17" i="19"/>
  <c r="D16" i="19"/>
  <c r="D15" i="19"/>
  <c r="D14" i="19"/>
  <c r="D13" i="19"/>
  <c r="D12" i="19"/>
  <c r="D11" i="19"/>
  <c r="D10" i="19"/>
  <c r="D9" i="19"/>
  <c r="D8" i="19"/>
  <c r="D7" i="19"/>
  <c r="D6" i="19"/>
  <c r="D5" i="19"/>
  <c r="D4" i="19"/>
  <c r="N11" i="19" l="1"/>
  <c r="N5" i="33"/>
  <c r="N6" i="33"/>
  <c r="N7" i="33"/>
  <c r="N8" i="33"/>
  <c r="N9" i="33"/>
  <c r="N10" i="33"/>
  <c r="N11" i="33"/>
  <c r="N12" i="33"/>
  <c r="N13" i="33"/>
  <c r="N14" i="33"/>
  <c r="N15" i="33"/>
  <c r="N16" i="33"/>
  <c r="N17" i="33"/>
  <c r="N18" i="33"/>
  <c r="N4" i="33"/>
  <c r="D18" i="33"/>
  <c r="D17" i="33"/>
  <c r="D16" i="33"/>
  <c r="D15" i="33"/>
  <c r="D14" i="33"/>
  <c r="D13" i="33"/>
  <c r="D12" i="33"/>
  <c r="D11" i="33"/>
  <c r="D10" i="33"/>
  <c r="D9" i="33"/>
  <c r="D8" i="33"/>
  <c r="D7" i="33"/>
  <c r="D6" i="33"/>
  <c r="D5" i="33"/>
  <c r="D4" i="33"/>
  <c r="N4" i="30"/>
  <c r="N18" i="30"/>
  <c r="N5" i="30"/>
  <c r="N6" i="30"/>
  <c r="N7" i="30"/>
  <c r="N8" i="30"/>
  <c r="N9" i="30"/>
  <c r="N10" i="30"/>
  <c r="N11" i="30"/>
  <c r="N12" i="30"/>
  <c r="N13" i="30"/>
  <c r="N14" i="30"/>
  <c r="N15" i="30"/>
  <c r="N16" i="30"/>
  <c r="N17" i="30"/>
  <c r="D18" i="30"/>
  <c r="D17" i="30"/>
  <c r="D16" i="30"/>
  <c r="D15" i="30"/>
  <c r="D14" i="30"/>
  <c r="D13" i="30"/>
  <c r="D12" i="30"/>
  <c r="D11" i="30"/>
  <c r="D10" i="30"/>
  <c r="D9" i="30"/>
  <c r="D8" i="30"/>
  <c r="D7" i="30"/>
  <c r="D6" i="30"/>
  <c r="D5" i="30"/>
  <c r="D4" i="30"/>
  <c r="N10" i="25"/>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<sst xmlns="http://schemas.openxmlformats.org/spreadsheetml/2006/main" count="691" uniqueCount="286">
  <si>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</si>
  <si>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</si>
  <si>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</si>
  <si>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</si>
  <si>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</si>
  <si>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</si>
  <si>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</si>
  <si>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</si>
  <si>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</si>
  <si>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</si>
  <si>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</si>
  <si>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</si>
  <si>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</si>
  <si>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</si>
  <si>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</si>
  <si>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</si>
  <si>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</si>
  <si>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</si>
  <si>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</si>
  <si>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</si>
  <si>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</si>
  <si>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</si>
  <si>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</si>
  <si>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</si>
  <si>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</si>
  <si>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</si>
  <si>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</si>
  <si>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</si>
  <si>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</si>
  <si>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</si>
  <si>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</si>
  <si>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</si>
  <si>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</si>
  <si>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</si>
  <si>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</si>
  <si>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</si>
  <si>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</si>
  <si>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</si>
  <si>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</si>
  <si>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</si>
  <si>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</si>
  <si>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</si>
  <si>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</si>
  <si>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</si>
  <si>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</si>
  <si>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</si>
  <si>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</si>
  <si>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</si>
  <si>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</si>
  <si>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</si>
  <si>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</si>
  <si>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</si>
  <si>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</si>
  <si>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</si>
  <si>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</si>
  <si>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</si>
  <si>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</si>
  <si>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</si>
  <si>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</si>
  <si>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</si>
  <si>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</si>
  <si>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</si>
  <si>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</si>
  <si>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</si>
  <si>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</si>
  <si>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</si>
  <si>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</si>
  <si>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</si>
  <si>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</si>
  <si>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</si>
  <si>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</si>
  <si>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</si>
  <si>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</si>
  <si>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</si>
  <si>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</si>
  <si>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</si>
  <si>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</si>
  <si>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</si>
  <si>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</si>
  <si>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</si>
  <si>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</si>
  <si>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</si>
  <si>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</si>
  <si>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</si>
  <si>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</si>
  <si>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</si>
  <si>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</si>
  <si>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</si>
  <si>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</si>
  <si>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</si>
  <si>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</si>
  <si>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</si>
  <si>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</si>
  <si>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</si>
  <si>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</si>
  <si>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</si>
  <si>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</si>
  <si>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</si>
  <si>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</si>
  <si>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</si>
  <si>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</si>
  <si>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</si>
  <si>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</si>
  <si>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</si>
  <si>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</si>
  <si>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</si>
  <si>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</si>
  <si>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</si>
  <si>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</si>
  <si>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</si>
  <si>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</si>
  <si>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</si>
  <si>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</si>
  <si>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</si>
  <si>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</si>
  <si>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</si>
  <si>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</si>
  <si>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</si>
  <si>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</si>
  <si>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</si>
  <si>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</si>
  <si>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</si>
  <si>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</si>
  <si>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</si>
  <si>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</si>
  <si>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</si>
  <si>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</si>
  <si>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</si>
  <si>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</si>
  <si>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</si>
  <si>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</si>
  <si>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</si>
  <si>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</si>
  <si>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</si>
  <si>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</si>
  <si>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</si>
  <si>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</si>
  <si>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</si>
  <si>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</si>
  <si>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</si>
  <si>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</si>
  <si>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</si>
  <si>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</si>
  <si>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</si>
  <si>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</si>
  <si>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</si>
  <si>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</si>
  <si>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</si>
  <si>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</si>
  <si>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</si>
  <si>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</si>
  <si>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</si>
  <si>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</si>
  <si>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</si>
  <si>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</si>
  <si>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</si>
  <si>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</si>
  <si>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</si>
  <si>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</si>
  <si>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</si>
  <si>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</si>
  <si>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</si>
  <si>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</si>
  <si>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</si>
  <si>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</si>
  <si>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</si>
  <si>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</si>
  <si>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</si>
  <si>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</si>
  <si>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</si>
  <si>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</si>
  <si>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</si>
  <si>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</si>
  <si>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</si>
  <si>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</si>
  <si>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</si>
  <si>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</si>
  <si>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</si>
  <si>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</si>
  <si>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</si>
  <si>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</si>
  <si>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</si>
  <si>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</si>
  <si>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</si>
  <si>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</si>
  <si>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</si>
  <si>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</si>
  <si>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</si>
  <si>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</si>
  <si>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</si>
  <si>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</si>
  <si>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</si>
  <si>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</si>
  <si>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</si>
  <si>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</si>
  <si>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</si>
  <si>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</si>
  <si>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</si>
  <si>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</si>
  <si>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</si>
  <si>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</si>
  <si>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</si>
  <si>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</si>
  <si>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</si>
  <si>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</si>
  <si>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</si>
  <si>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</si>
  <si>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</si>
  <si>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</si>
  <si>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</si>
  <si>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</si>
  <si>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</si>
  <si>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</si>
  <si>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</si>
  <si>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</si>
  <si>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</si>
  <si>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</si>
  <si>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</si>
  <si>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</si>
  <si>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</si>
  <si>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</si>
  <si>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</si>
  <si>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</si>
  <si>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</si>
  <si>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</si>
  <si>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</si>
  <si>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</si>
  <si>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</si>
  <si>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</si>
  <si>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</si>
  <si>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</si>
  <si>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</si>
  <si>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</si>
  <si>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</si>
  <si>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</si>
  <si>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</si>
  <si>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</si>
  <si>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</si>
  <si>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</si>
  <si>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</si>
  <si>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</si>
  <si>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</si>
  <si>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</si>
  <si>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</si>
  <si>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</si>
  <si>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</si>
  <si>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</si>
  <si>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</si>
  <si>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</si>
  <si>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</si>
  <si>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</si>
  <si>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</si>
  <si>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一体的に実施する国土強靱化対策　※1</t>
    <rPh sb="0" eb="3">
      <t>イッタイテキ</t>
    </rPh>
    <rPh sb="4" eb="6">
      <t>ジッシ</t>
    </rPh>
    <rPh sb="8" eb="10">
      <t>コクド</t>
    </rPh>
    <rPh sb="10" eb="12">
      <t>キョウジン</t>
    </rPh>
    <rPh sb="12" eb="13">
      <t>バ</t>
    </rPh>
    <rPh sb="13" eb="15">
      <t>タイサク</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</si>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</sst>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0">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67">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177" fontId="15" fillId="5" borderId="1" xfId="0" applyNumberFormat="1" applyFont="1" applyFill="1" applyBorder="1" applyAlignment="1">
      <alignment vertical="center" wrapTex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0" fillId="15" borderId="0" xfId="0" applyFill="1" applyAlignment="1">
      <alignment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0" fillId="17" borderId="0" xfId="0" applyFill="1" applyAlignment="1">
      <alignmen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9"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c r="A1" s="121" t="s">
        <v>123</v>
      </c>
      <c r="B1" s="121" t="s">
        <v>122</v>
      </c>
      <c r="C1" s="112" t="s">
        <v>124</v>
      </c>
      <c r="D1" s="112" t="s">
        <v>124</v>
      </c>
      <c r="E1" s="129" t="s">
        <v>154</v>
      </c>
      <c r="F1" s="130" t="s">
        <v>183</v>
      </c>
      <c r="G1" s="131" t="s">
        <v>214</v>
      </c>
      <c r="H1" s="132" t="s">
        <v>227</v>
      </c>
      <c r="I1" s="133" t="s">
        <v>235</v>
      </c>
      <c r="J1" s="134" t="s">
        <v>242</v>
      </c>
      <c r="K1" s="134" t="s">
        <v>242</v>
      </c>
      <c r="L1" s="135" t="s">
        <v>246</v>
      </c>
      <c r="M1" s="135" t="s">
        <v>246</v>
      </c>
      <c r="N1" s="135" t="s">
        <v>246</v>
      </c>
      <c r="O1" s="138" t="s">
        <v>257</v>
      </c>
      <c r="P1" s="142" t="s">
        <v>265</v>
      </c>
      <c r="Q1" s="73" t="s">
        <v>141</v>
      </c>
      <c r="R1" s="73" t="s">
        <v>169</v>
      </c>
      <c r="S1" s="73" t="s">
        <v>204</v>
      </c>
    </row>
    <row r="2" spans="1:19" ht="28.5" customHeight="1">
      <c r="A2" s="121"/>
      <c r="B2" s="121"/>
      <c r="C2" s="112" t="s">
        <v>133</v>
      </c>
      <c r="D2" s="112" t="s">
        <v>84</v>
      </c>
      <c r="E2" s="129" t="s">
        <v>84</v>
      </c>
      <c r="F2" s="130" t="s">
        <v>184</v>
      </c>
      <c r="G2" s="131" t="s">
        <v>84</v>
      </c>
      <c r="H2" s="132" t="s">
        <v>84</v>
      </c>
      <c r="I2" s="133" t="s">
        <v>84</v>
      </c>
      <c r="J2" s="134" t="s">
        <v>84</v>
      </c>
      <c r="K2" s="134" t="s">
        <v>243</v>
      </c>
      <c r="L2" s="135" t="s">
        <v>84</v>
      </c>
      <c r="M2" s="135" t="s">
        <v>243</v>
      </c>
      <c r="N2" s="135" t="s">
        <v>258</v>
      </c>
      <c r="O2" s="138" t="s">
        <v>84</v>
      </c>
      <c r="P2" s="142" t="s">
        <v>84</v>
      </c>
      <c r="R2" t="s">
        <v>170</v>
      </c>
    </row>
    <row r="3" spans="1:19" s="77" customFormat="1" ht="16.5">
      <c r="A3" s="77">
        <v>1</v>
      </c>
      <c r="B3" s="77" t="s">
        <v>30</v>
      </c>
      <c r="C3" s="77" t="s">
        <v>125</v>
      </c>
      <c r="D3" s="77" t="s">
        <v>40</v>
      </c>
      <c r="E3" s="77" t="s">
        <v>155</v>
      </c>
      <c r="F3" s="77" t="s">
        <v>185</v>
      </c>
      <c r="G3" s="77" t="s">
        <v>215</v>
      </c>
      <c r="H3" s="77" t="s">
        <v>228</v>
      </c>
      <c r="I3" s="98" t="s">
        <v>236</v>
      </c>
      <c r="J3" s="126" t="s">
        <v>219</v>
      </c>
      <c r="K3" s="127">
        <v>66400</v>
      </c>
      <c r="L3" s="77" t="s">
        <v>219</v>
      </c>
      <c r="M3" s="127">
        <v>31600</v>
      </c>
      <c r="N3" s="127" t="s">
        <v>118</v>
      </c>
      <c r="O3" s="127" t="s">
        <v>219</v>
      </c>
      <c r="P3" s="127" t="s">
        <v>219</v>
      </c>
      <c r="Q3" s="77" t="s">
        <v>142</v>
      </c>
      <c r="R3" s="77" t="s">
        <v>181</v>
      </c>
      <c r="S3" s="77" t="s">
        <v>205</v>
      </c>
    </row>
    <row r="4" spans="1:19" s="77" customFormat="1" ht="16.5">
      <c r="A4" s="77">
        <v>2</v>
      </c>
      <c r="B4" s="77" t="s">
        <v>31</v>
      </c>
      <c r="C4" s="77" t="s">
        <v>101</v>
      </c>
      <c r="D4" s="77" t="s">
        <v>43</v>
      </c>
      <c r="E4" s="77" t="s">
        <v>156</v>
      </c>
      <c r="F4" s="77" t="s">
        <v>187</v>
      </c>
      <c r="G4" s="77" t="s">
        <v>216</v>
      </c>
      <c r="H4" s="77" t="s">
        <v>216</v>
      </c>
      <c r="I4" s="98" t="s">
        <v>216</v>
      </c>
      <c r="J4" s="126" t="s">
        <v>220</v>
      </c>
      <c r="L4" s="77" t="s">
        <v>220</v>
      </c>
      <c r="N4" s="127" t="s">
        <v>247</v>
      </c>
      <c r="O4" s="127" t="s">
        <v>220</v>
      </c>
      <c r="P4" s="127" t="s">
        <v>220</v>
      </c>
      <c r="Q4" s="77" t="s">
        <v>143</v>
      </c>
      <c r="R4" s="77" t="s">
        <v>171</v>
      </c>
    </row>
    <row r="5" spans="1:19" s="77" customFormat="1" ht="16.5">
      <c r="A5" s="77">
        <v>3</v>
      </c>
      <c r="B5" s="77" t="s">
        <v>32</v>
      </c>
      <c r="C5" s="77" t="s">
        <v>126</v>
      </c>
      <c r="D5" s="77" t="s">
        <v>45</v>
      </c>
      <c r="E5" s="77" t="s">
        <v>157</v>
      </c>
      <c r="F5" s="77" t="s">
        <v>186</v>
      </c>
      <c r="G5" s="77" t="s">
        <v>217</v>
      </c>
      <c r="H5" s="77" t="s">
        <v>217</v>
      </c>
      <c r="I5" s="98" t="s">
        <v>217</v>
      </c>
      <c r="J5" s="126" t="s">
        <v>221</v>
      </c>
      <c r="L5" s="77" t="s">
        <v>221</v>
      </c>
      <c r="N5" s="127" t="s">
        <v>248</v>
      </c>
      <c r="O5" s="127" t="s">
        <v>221</v>
      </c>
      <c r="P5" s="127" t="s">
        <v>221</v>
      </c>
      <c r="R5" s="77" t="s">
        <v>172</v>
      </c>
    </row>
    <row r="6" spans="1:19" s="77" customFormat="1" ht="16.5">
      <c r="A6" s="77">
        <v>4</v>
      </c>
      <c r="B6" s="77" t="s">
        <v>33</v>
      </c>
      <c r="C6" s="77" t="s">
        <v>104</v>
      </c>
      <c r="D6" s="77" t="s">
        <v>42</v>
      </c>
      <c r="E6" s="77" t="s">
        <v>158</v>
      </c>
      <c r="F6" s="77" t="s">
        <v>188</v>
      </c>
      <c r="G6" s="77" t="s">
        <v>125</v>
      </c>
      <c r="H6" s="77" t="s">
        <v>125</v>
      </c>
      <c r="I6" s="98" t="s">
        <v>125</v>
      </c>
      <c r="J6" s="126" t="s">
        <v>130</v>
      </c>
      <c r="L6" s="77" t="s">
        <v>130</v>
      </c>
      <c r="N6" s="77" t="s">
        <v>249</v>
      </c>
      <c r="O6" s="77" t="s">
        <v>130</v>
      </c>
      <c r="P6" s="77" t="s">
        <v>130</v>
      </c>
      <c r="R6" s="77" t="s">
        <v>173</v>
      </c>
    </row>
    <row r="7" spans="1:19" s="77" customFormat="1" ht="16.5">
      <c r="A7" s="77">
        <v>5</v>
      </c>
      <c r="B7" s="77" t="s">
        <v>34</v>
      </c>
      <c r="C7" s="77" t="s">
        <v>127</v>
      </c>
      <c r="D7" s="77" t="s">
        <v>48</v>
      </c>
      <c r="E7" s="77" t="s">
        <v>159</v>
      </c>
      <c r="F7" s="77" t="s">
        <v>116</v>
      </c>
      <c r="G7" s="77" t="s">
        <v>218</v>
      </c>
      <c r="H7" s="77" t="s">
        <v>218</v>
      </c>
      <c r="I7" s="98" t="s">
        <v>218</v>
      </c>
      <c r="J7" s="126" t="s">
        <v>222</v>
      </c>
      <c r="L7" s="77" t="s">
        <v>222</v>
      </c>
      <c r="N7" s="77" t="s">
        <v>250</v>
      </c>
      <c r="O7" s="77" t="s">
        <v>222</v>
      </c>
      <c r="P7" s="77" t="s">
        <v>222</v>
      </c>
      <c r="R7" s="77" t="s">
        <v>174</v>
      </c>
    </row>
    <row r="8" spans="1:19" s="77" customFormat="1" ht="16.5">
      <c r="A8" s="77">
        <v>6</v>
      </c>
      <c r="B8" s="77" t="s">
        <v>35</v>
      </c>
      <c r="C8" s="77" t="s">
        <v>128</v>
      </c>
      <c r="D8" s="77" t="s">
        <v>146</v>
      </c>
      <c r="E8" s="77" t="s">
        <v>101</v>
      </c>
      <c r="F8" s="77" t="s">
        <v>189</v>
      </c>
      <c r="G8" s="77" t="s">
        <v>101</v>
      </c>
      <c r="H8" s="77" t="s">
        <v>101</v>
      </c>
      <c r="I8" s="98" t="s">
        <v>101</v>
      </c>
      <c r="J8" s="126"/>
      <c r="N8" s="77" t="s">
        <v>251</v>
      </c>
      <c r="R8" s="77" t="s">
        <v>175</v>
      </c>
    </row>
    <row r="9" spans="1:19" s="77" customFormat="1" ht="16.5">
      <c r="A9" s="77">
        <v>7</v>
      </c>
      <c r="B9" s="77" t="s">
        <v>36</v>
      </c>
      <c r="C9" s="77" t="s">
        <v>102</v>
      </c>
      <c r="E9" s="77" t="s">
        <v>102</v>
      </c>
      <c r="F9" s="77" t="s">
        <v>190</v>
      </c>
      <c r="G9" s="77" t="s">
        <v>102</v>
      </c>
      <c r="H9" s="77" t="s">
        <v>126</v>
      </c>
      <c r="I9" s="98" t="s">
        <v>126</v>
      </c>
      <c r="J9" s="126"/>
      <c r="R9" s="77" t="s">
        <v>176</v>
      </c>
    </row>
    <row r="10" spans="1:19" s="77" customFormat="1" ht="16.5">
      <c r="A10" s="77">
        <v>8</v>
      </c>
      <c r="B10" s="77" t="s">
        <v>37</v>
      </c>
      <c r="C10" s="77" t="s">
        <v>129</v>
      </c>
      <c r="E10" s="77" t="s">
        <v>103</v>
      </c>
      <c r="F10" s="77" t="s">
        <v>191</v>
      </c>
      <c r="G10" s="77" t="s">
        <v>103</v>
      </c>
      <c r="H10" s="77" t="s">
        <v>271</v>
      </c>
      <c r="I10" s="98" t="s">
        <v>271</v>
      </c>
      <c r="J10" s="126"/>
      <c r="R10" s="77" t="s">
        <v>177</v>
      </c>
    </row>
    <row r="11" spans="1:19" s="77" customFormat="1" ht="16.5">
      <c r="A11" s="77">
        <v>9</v>
      </c>
      <c r="B11" s="77" t="s">
        <v>38</v>
      </c>
      <c r="C11" s="77" t="s">
        <v>130</v>
      </c>
      <c r="E11" s="77" t="s">
        <v>104</v>
      </c>
      <c r="F11" s="77" t="s">
        <v>192</v>
      </c>
      <c r="G11" s="77" t="s">
        <v>104</v>
      </c>
      <c r="H11" s="77" t="s">
        <v>128</v>
      </c>
      <c r="I11" s="98" t="s">
        <v>103</v>
      </c>
      <c r="J11" s="25"/>
      <c r="R11" s="77" t="s">
        <v>178</v>
      </c>
    </row>
    <row r="12" spans="1:19" s="77" customFormat="1" ht="16.5">
      <c r="A12" s="77">
        <v>10</v>
      </c>
      <c r="B12" s="77" t="s">
        <v>39</v>
      </c>
      <c r="C12" s="77" t="s">
        <v>131</v>
      </c>
      <c r="E12" s="77" t="s">
        <v>127</v>
      </c>
      <c r="G12" s="77" t="s">
        <v>127</v>
      </c>
      <c r="H12" s="77" t="s">
        <v>102</v>
      </c>
      <c r="I12" s="98" t="s">
        <v>104</v>
      </c>
      <c r="J12" s="25"/>
      <c r="R12" s="77" t="s">
        <v>179</v>
      </c>
    </row>
    <row r="13" spans="1:19" s="77" customFormat="1" ht="16.5">
      <c r="A13" s="77">
        <v>11</v>
      </c>
      <c r="B13" s="77" t="s">
        <v>41</v>
      </c>
      <c r="C13" s="77" t="s">
        <v>132</v>
      </c>
      <c r="E13" s="77" t="s">
        <v>106</v>
      </c>
      <c r="G13" s="77" t="s">
        <v>106</v>
      </c>
      <c r="H13" s="77" t="s">
        <v>103</v>
      </c>
      <c r="I13" s="98" t="s">
        <v>127</v>
      </c>
      <c r="J13" s="25"/>
      <c r="R13" s="77" t="s">
        <v>180</v>
      </c>
    </row>
    <row r="14" spans="1:19" s="77" customFormat="1" ht="16.5">
      <c r="A14" s="77">
        <v>12</v>
      </c>
      <c r="B14" s="77" t="s">
        <v>44</v>
      </c>
      <c r="E14" s="77" t="s">
        <v>107</v>
      </c>
      <c r="G14" s="77" t="s">
        <v>107</v>
      </c>
      <c r="H14" s="77" t="s">
        <v>104</v>
      </c>
      <c r="I14" s="98" t="s">
        <v>129</v>
      </c>
      <c r="J14" s="25"/>
    </row>
    <row r="15" spans="1:19" s="77" customFormat="1" ht="16.5">
      <c r="A15" s="77">
        <v>13</v>
      </c>
      <c r="B15" s="77" t="s">
        <v>46</v>
      </c>
      <c r="E15" s="77" t="s">
        <v>108</v>
      </c>
      <c r="G15" s="77" t="s">
        <v>108</v>
      </c>
      <c r="H15" s="77" t="s">
        <v>127</v>
      </c>
      <c r="I15" s="98" t="s">
        <v>237</v>
      </c>
      <c r="J15" s="25"/>
    </row>
    <row r="16" spans="1:19" s="77" customFormat="1" ht="16.5">
      <c r="A16" s="77">
        <v>14</v>
      </c>
      <c r="B16" s="77" t="s">
        <v>47</v>
      </c>
      <c r="E16" s="77" t="s">
        <v>129</v>
      </c>
      <c r="G16" s="77" t="s">
        <v>129</v>
      </c>
      <c r="H16" s="77" t="s">
        <v>106</v>
      </c>
      <c r="I16" s="98" t="s">
        <v>220</v>
      </c>
      <c r="J16" s="25"/>
    </row>
    <row r="17" spans="1:10" s="77" customFormat="1" ht="16.5">
      <c r="A17" s="77">
        <v>15</v>
      </c>
      <c r="B17" s="77" t="s">
        <v>49</v>
      </c>
      <c r="E17" s="77" t="s">
        <v>160</v>
      </c>
      <c r="G17" s="77" t="s">
        <v>160</v>
      </c>
      <c r="H17" s="77" t="s">
        <v>229</v>
      </c>
      <c r="I17" s="98" t="s">
        <v>221</v>
      </c>
      <c r="J17" s="25"/>
    </row>
    <row r="18" spans="1:10" s="77" customFormat="1" ht="16.5">
      <c r="A18" s="77">
        <v>16</v>
      </c>
      <c r="B18" s="77" t="s">
        <v>50</v>
      </c>
      <c r="E18" s="77" t="s">
        <v>161</v>
      </c>
      <c r="G18" s="77" t="s">
        <v>161</v>
      </c>
      <c r="H18" s="77" t="s">
        <v>107</v>
      </c>
      <c r="I18" s="98" t="s">
        <v>130</v>
      </c>
      <c r="J18" s="25"/>
    </row>
    <row r="19" spans="1:10" s="77" customFormat="1" ht="16.5">
      <c r="A19" s="77">
        <v>17</v>
      </c>
      <c r="B19" s="77" t="s">
        <v>51</v>
      </c>
      <c r="G19" s="77" t="s">
        <v>219</v>
      </c>
      <c r="H19" s="77" t="s">
        <v>108</v>
      </c>
      <c r="I19" s="98" t="s">
        <v>222</v>
      </c>
      <c r="J19" s="25"/>
    </row>
    <row r="20" spans="1:10" s="77" customFormat="1" ht="16.5">
      <c r="A20" s="77">
        <v>18</v>
      </c>
      <c r="B20" s="77" t="s">
        <v>52</v>
      </c>
      <c r="G20" s="77" t="s">
        <v>220</v>
      </c>
      <c r="H20" s="77" t="s">
        <v>129</v>
      </c>
      <c r="I20" s="77" t="s">
        <v>131</v>
      </c>
      <c r="J20" s="25"/>
    </row>
    <row r="21" spans="1:10" s="77" customFormat="1" ht="16.5">
      <c r="A21" s="77">
        <v>19</v>
      </c>
      <c r="B21" s="77" t="s">
        <v>53</v>
      </c>
      <c r="G21" s="77" t="s">
        <v>221</v>
      </c>
      <c r="H21" s="77" t="s">
        <v>160</v>
      </c>
      <c r="I21" s="77" t="s">
        <v>270</v>
      </c>
      <c r="J21" s="25"/>
    </row>
    <row r="22" spans="1:10" s="77" customFormat="1" ht="16.5">
      <c r="A22" s="77">
        <v>20</v>
      </c>
      <c r="B22" s="77" t="s">
        <v>54</v>
      </c>
      <c r="G22" s="77" t="s">
        <v>130</v>
      </c>
      <c r="H22" s="77" t="s">
        <v>161</v>
      </c>
      <c r="J22" s="25"/>
    </row>
    <row r="23" spans="1:10" s="77" customFormat="1" ht="16.5">
      <c r="A23" s="77">
        <v>21</v>
      </c>
      <c r="B23" s="77" t="s">
        <v>56</v>
      </c>
      <c r="G23" s="77" t="s">
        <v>222</v>
      </c>
      <c r="H23" s="77" t="s">
        <v>230</v>
      </c>
      <c r="J23" s="25"/>
    </row>
    <row r="24" spans="1:10" s="77" customFormat="1">
      <c r="A24" s="77">
        <v>22</v>
      </c>
      <c r="B24" s="77" t="s">
        <v>57</v>
      </c>
      <c r="H24" s="77" t="s">
        <v>220</v>
      </c>
    </row>
    <row r="25" spans="1:10" s="77" customFormat="1">
      <c r="A25" s="77">
        <v>23</v>
      </c>
      <c r="B25" s="77" t="s">
        <v>58</v>
      </c>
      <c r="H25" s="77" t="s">
        <v>221</v>
      </c>
    </row>
    <row r="26" spans="1:10" s="77" customFormat="1">
      <c r="A26" s="77">
        <v>24</v>
      </c>
      <c r="B26" s="77" t="s">
        <v>59</v>
      </c>
      <c r="H26" s="77" t="s">
        <v>130</v>
      </c>
    </row>
    <row r="27" spans="1:10" s="77" customFormat="1">
      <c r="A27" s="77">
        <v>25</v>
      </c>
      <c r="B27" s="77" t="s">
        <v>60</v>
      </c>
      <c r="H27" s="77" t="s">
        <v>222</v>
      </c>
    </row>
    <row r="28" spans="1:10" s="77" customFormat="1">
      <c r="A28" s="77">
        <v>26</v>
      </c>
      <c r="B28" s="77" t="s">
        <v>61</v>
      </c>
      <c r="H28" s="77" t="s">
        <v>131</v>
      </c>
    </row>
    <row r="29" spans="1:10" s="77" customFormat="1">
      <c r="A29" s="77">
        <v>27</v>
      </c>
      <c r="B29" s="77" t="s">
        <v>62</v>
      </c>
      <c r="H29" s="77" t="s">
        <v>270</v>
      </c>
    </row>
    <row r="30" spans="1:10" s="77" customFormat="1">
      <c r="A30" s="77">
        <v>28</v>
      </c>
      <c r="B30" s="77" t="s">
        <v>63</v>
      </c>
      <c r="H30" s="77" t="s">
        <v>132</v>
      </c>
    </row>
    <row r="31" spans="1:10" s="77" customFormat="1">
      <c r="A31" s="77">
        <v>29</v>
      </c>
      <c r="B31" s="77" t="s">
        <v>64</v>
      </c>
      <c r="H31" s="77" t="s">
        <v>231</v>
      </c>
    </row>
    <row r="32" spans="1:10" s="77" customFormat="1">
      <c r="A32" s="77">
        <v>30</v>
      </c>
      <c r="B32" s="77" t="s">
        <v>65</v>
      </c>
      <c r="H32" s="77" t="s">
        <v>232</v>
      </c>
    </row>
    <row r="33" spans="1:22" s="77" customFormat="1">
      <c r="A33" s="77">
        <v>31</v>
      </c>
      <c r="B33" s="77" t="s">
        <v>66</v>
      </c>
      <c r="H33" s="77" t="s">
        <v>233</v>
      </c>
    </row>
    <row r="34" spans="1:22" s="77" customFormat="1">
      <c r="A34" s="77">
        <v>32</v>
      </c>
      <c r="B34" s="77" t="s">
        <v>67</v>
      </c>
      <c r="H34" s="77" t="s">
        <v>234</v>
      </c>
    </row>
    <row r="35" spans="1:22" s="77" customFormat="1">
      <c r="A35" s="77">
        <v>33</v>
      </c>
      <c r="B35" s="77" t="s">
        <v>68</v>
      </c>
    </row>
    <row r="36" spans="1:22" s="77" customFormat="1">
      <c r="A36" s="77">
        <v>34</v>
      </c>
      <c r="B36" s="77" t="s">
        <v>69</v>
      </c>
    </row>
    <row r="37" spans="1:22" s="77" customFormat="1">
      <c r="A37" s="77">
        <v>35</v>
      </c>
      <c r="B37" s="77" t="s">
        <v>70</v>
      </c>
    </row>
    <row r="38" spans="1:22" s="77" customFormat="1">
      <c r="A38" s="77">
        <v>36</v>
      </c>
      <c r="B38" s="77" t="s">
        <v>71</v>
      </c>
    </row>
    <row r="39" spans="1:22" s="77" customFormat="1">
      <c r="A39" s="77">
        <v>37</v>
      </c>
      <c r="B39" s="77" t="s">
        <v>72</v>
      </c>
    </row>
    <row r="40" spans="1:22" s="77" customFormat="1">
      <c r="A40" s="77">
        <v>38</v>
      </c>
      <c r="B40" s="77" t="s">
        <v>73</v>
      </c>
    </row>
    <row r="41" spans="1:22" s="77" customFormat="1">
      <c r="A41" s="77">
        <v>39</v>
      </c>
      <c r="B41" s="77" t="s">
        <v>74</v>
      </c>
    </row>
    <row r="42" spans="1:22" s="77" customFormat="1">
      <c r="A42" s="77">
        <v>40</v>
      </c>
      <c r="B42" s="77" t="s">
        <v>75</v>
      </c>
    </row>
    <row r="43" spans="1:22" s="77" customFormat="1">
      <c r="A43" s="77">
        <v>41</v>
      </c>
      <c r="B43" s="77" t="s">
        <v>76</v>
      </c>
    </row>
    <row r="44" spans="1:22" s="77" customFormat="1">
      <c r="A44" s="77">
        <v>42</v>
      </c>
      <c r="B44" s="77" t="s">
        <v>77</v>
      </c>
    </row>
    <row r="45" spans="1:22" s="77" customFormat="1">
      <c r="A45" s="77">
        <v>43</v>
      </c>
      <c r="B45" s="77" t="s">
        <v>78</v>
      </c>
    </row>
    <row r="46" spans="1:22" s="77" customFormat="1">
      <c r="A46" s="77">
        <v>44</v>
      </c>
      <c r="B46" s="77" t="s">
        <v>79</v>
      </c>
    </row>
    <row r="47" spans="1:22">
      <c r="A47">
        <v>45</v>
      </c>
      <c r="B47" t="s">
        <v>80</v>
      </c>
      <c r="E47" s="77"/>
      <c r="F47" s="77"/>
      <c r="G47" s="77"/>
      <c r="H47" s="77"/>
      <c r="I47" s="77"/>
      <c r="J47" s="77"/>
      <c r="K47" s="77"/>
      <c r="L47" s="77"/>
      <c r="M47" s="77"/>
      <c r="N47" s="77"/>
      <c r="O47" s="77"/>
      <c r="P47" s="77"/>
      <c r="Q47" s="77"/>
      <c r="R47" s="77"/>
      <c r="S47" s="77"/>
      <c r="T47" s="77"/>
      <c r="U47" s="77"/>
      <c r="V47" s="77"/>
    </row>
    <row r="48" spans="1:22">
      <c r="A48">
        <v>46</v>
      </c>
      <c r="B48" t="s">
        <v>81</v>
      </c>
      <c r="E48" s="77"/>
      <c r="F48" s="77"/>
      <c r="G48" s="77"/>
      <c r="H48" s="77"/>
      <c r="I48" s="77"/>
      <c r="J48" s="77"/>
      <c r="K48" s="77"/>
      <c r="L48" s="77"/>
      <c r="M48" s="77"/>
      <c r="N48" s="77"/>
      <c r="O48" s="77"/>
      <c r="P48" s="77"/>
      <c r="Q48" s="77"/>
      <c r="R48" s="77"/>
      <c r="S48" s="77"/>
      <c r="T48" s="77"/>
      <c r="U48" s="77"/>
      <c r="V48" s="77"/>
    </row>
    <row r="49" spans="1:22">
      <c r="A49">
        <v>47</v>
      </c>
      <c r="B49" t="s">
        <v>82</v>
      </c>
      <c r="E49" s="77"/>
      <c r="F49" s="77"/>
      <c r="G49" s="77"/>
      <c r="H49" s="77"/>
      <c r="I49" s="77"/>
      <c r="J49" s="77"/>
      <c r="K49" s="77"/>
      <c r="L49" s="77"/>
      <c r="M49" s="77"/>
      <c r="N49" s="77"/>
      <c r="O49" s="77"/>
      <c r="P49" s="77"/>
      <c r="Q49" s="77"/>
      <c r="R49" s="77"/>
      <c r="S49" s="77"/>
      <c r="T49" s="77"/>
      <c r="U49" s="77"/>
      <c r="V49" s="77"/>
    </row>
    <row r="50" spans="1:22">
      <c r="H50" s="77"/>
      <c r="I50" s="77"/>
    </row>
    <row r="51" spans="1:22">
      <c r="H51" s="77"/>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B9096-674B-434F-8913-7F171FEC6151}">
  <sheetPr>
    <tabColor theme="7" tint="0.59999389629810485"/>
    <pageSetUpPr fitToPage="1"/>
  </sheetPr>
  <dimension ref="A1:V80"/>
  <sheetViews>
    <sheetView view="pageBreakPreview" topLeftCell="H1" zoomScale="80" zoomScaleNormal="100" zoomScaleSheetLayoutView="80" workbookViewId="0">
      <pane ySplit="3" topLeftCell="A4" activePane="bottomLeft" state="frozen"/>
      <selection activeCell="L40" activeCellId="1" sqref="R20 L40"/>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7" width="18.125" style="5" customWidth="1"/>
    <col min="18" max="18" width="18.5" style="5" customWidth="1"/>
    <col min="19" max="19" width="15.25" style="5" customWidth="1"/>
    <col min="20" max="20" width="12.25" style="5" customWidth="1"/>
    <col min="21" max="21" width="18.75" style="5" customWidth="1"/>
    <col min="22" max="22" width="11.625" style="5" customWidth="1"/>
    <col min="23" max="16384" width="4.25" style="5"/>
  </cols>
  <sheetData>
    <row r="1" spans="1:22" ht="18.75">
      <c r="N1" s="4"/>
      <c r="O1" s="3"/>
      <c r="V1" s="39" t="s">
        <v>0</v>
      </c>
    </row>
    <row r="2" spans="1:22" ht="20.100000000000001" customHeight="1">
      <c r="A2" s="90" t="s">
        <v>241</v>
      </c>
      <c r="B2" s="13"/>
      <c r="C2" s="13"/>
      <c r="D2" s="13"/>
      <c r="E2" s="13"/>
      <c r="F2" s="13"/>
      <c r="G2" s="13"/>
      <c r="H2" s="13"/>
      <c r="I2" s="13"/>
      <c r="J2" s="13"/>
      <c r="K2" s="13"/>
      <c r="L2" s="13"/>
      <c r="M2" s="13"/>
      <c r="N2" s="13"/>
      <c r="O2" s="13"/>
      <c r="P2" s="13"/>
      <c r="Q2" s="13"/>
      <c r="R2" s="13"/>
      <c r="S2" s="13"/>
      <c r="T2" s="13"/>
      <c r="U2" s="68"/>
      <c r="V2" s="13"/>
    </row>
    <row r="3" spans="1:22"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56" t="s">
        <v>244</v>
      </c>
      <c r="R3" s="104" t="s">
        <v>149</v>
      </c>
      <c r="S3" s="107" t="s">
        <v>14</v>
      </c>
      <c r="T3" s="107" t="s">
        <v>92</v>
      </c>
      <c r="U3" s="74" t="s">
        <v>145</v>
      </c>
      <c r="V3" s="104" t="s">
        <v>16</v>
      </c>
    </row>
    <row r="4" spans="1:22" ht="20.25" customHeight="1">
      <c r="A4" s="31">
        <v>1</v>
      </c>
      <c r="B4" s="15"/>
      <c r="C4" s="15"/>
      <c r="D4" s="123" t="e">
        <f>VLOOKUP(C4,都道府県コード等!A4:B50,2)</f>
        <v>#N/A</v>
      </c>
      <c r="E4" s="15"/>
      <c r="F4" s="15"/>
      <c r="G4" s="76"/>
      <c r="H4" s="15"/>
      <c r="I4" s="15"/>
      <c r="J4" s="45"/>
      <c r="K4" s="17"/>
      <c r="L4" s="17"/>
      <c r="M4" s="128"/>
      <c r="N4" s="83">
        <f>ROUNDDOWN(MIN(L4,M4)*1/2,0)</f>
        <v>0</v>
      </c>
      <c r="O4" s="18"/>
      <c r="P4" s="38"/>
      <c r="Q4" s="32"/>
      <c r="R4" s="32"/>
      <c r="S4" s="107"/>
      <c r="T4" s="76"/>
      <c r="U4" s="88"/>
      <c r="V4" s="46"/>
    </row>
    <row r="5" spans="1:22" ht="20.25" customHeight="1">
      <c r="A5" s="31">
        <v>2</v>
      </c>
      <c r="B5" s="15"/>
      <c r="C5" s="15"/>
      <c r="D5" s="123" t="e">
        <f>VLOOKUP(C5,都道府県コード等!A5:B51,2)</f>
        <v>#N/A</v>
      </c>
      <c r="E5" s="15"/>
      <c r="F5" s="15"/>
      <c r="G5" s="76"/>
      <c r="H5" s="15"/>
      <c r="I5" s="15"/>
      <c r="J5" s="45"/>
      <c r="K5" s="17"/>
      <c r="L5" s="17"/>
      <c r="M5" s="128"/>
      <c r="N5" s="83">
        <f t="shared" ref="N5:N17" si="0">ROUNDDOWN(MIN(L5,M5)*1/2,0)</f>
        <v>0</v>
      </c>
      <c r="O5" s="18"/>
      <c r="P5" s="38"/>
      <c r="Q5" s="32"/>
      <c r="R5" s="32"/>
      <c r="S5" s="107"/>
      <c r="T5" s="76"/>
      <c r="U5" s="88"/>
      <c r="V5" s="46"/>
    </row>
    <row r="6" spans="1:22" ht="20.25" customHeight="1">
      <c r="A6" s="31">
        <v>3</v>
      </c>
      <c r="B6" s="15"/>
      <c r="C6" s="15"/>
      <c r="D6" s="123" t="e">
        <f>VLOOKUP(C6,都道府県コード等!A6:B52,2)</f>
        <v>#N/A</v>
      </c>
      <c r="E6" s="15"/>
      <c r="F6" s="31"/>
      <c r="G6" s="76"/>
      <c r="H6" s="15"/>
      <c r="I6" s="15"/>
      <c r="J6" s="45"/>
      <c r="K6" s="17"/>
      <c r="L6" s="17"/>
      <c r="M6" s="128"/>
      <c r="N6" s="83">
        <f t="shared" si="0"/>
        <v>0</v>
      </c>
      <c r="O6" s="18"/>
      <c r="P6" s="38"/>
      <c r="Q6" s="32"/>
      <c r="R6" s="32"/>
      <c r="S6" s="107"/>
      <c r="T6" s="76"/>
      <c r="U6" s="88"/>
      <c r="V6" s="46"/>
    </row>
    <row r="7" spans="1:22" ht="20.25" customHeight="1">
      <c r="A7" s="31">
        <v>4</v>
      </c>
      <c r="B7" s="15"/>
      <c r="C7" s="15"/>
      <c r="D7" s="123" t="e">
        <f>VLOOKUP(C7,都道府県コード等!A7:B53,2)</f>
        <v>#N/A</v>
      </c>
      <c r="E7" s="15"/>
      <c r="F7" s="15"/>
      <c r="G7" s="76"/>
      <c r="H7" s="15"/>
      <c r="I7" s="15"/>
      <c r="J7" s="45"/>
      <c r="K7" s="17"/>
      <c r="L7" s="17"/>
      <c r="M7" s="128"/>
      <c r="N7" s="83">
        <f t="shared" si="0"/>
        <v>0</v>
      </c>
      <c r="O7" s="18"/>
      <c r="P7" s="38"/>
      <c r="Q7" s="32"/>
      <c r="R7" s="32"/>
      <c r="S7" s="107"/>
      <c r="T7" s="76"/>
      <c r="U7" s="88"/>
      <c r="V7" s="46"/>
    </row>
    <row r="8" spans="1:22" ht="20.25" customHeight="1">
      <c r="A8" s="31">
        <v>5</v>
      </c>
      <c r="B8" s="15"/>
      <c r="C8" s="15"/>
      <c r="D8" s="123" t="e">
        <f>VLOOKUP(C8,都道府県コード等!A8:B54,2)</f>
        <v>#N/A</v>
      </c>
      <c r="E8" s="15"/>
      <c r="F8" s="15"/>
      <c r="G8" s="76"/>
      <c r="H8" s="15"/>
      <c r="I8" s="15"/>
      <c r="J8" s="45"/>
      <c r="K8" s="17"/>
      <c r="L8" s="17"/>
      <c r="M8" s="128"/>
      <c r="N8" s="83">
        <f t="shared" si="0"/>
        <v>0</v>
      </c>
      <c r="O8" s="18"/>
      <c r="P8" s="38"/>
      <c r="Q8" s="32"/>
      <c r="R8" s="32"/>
      <c r="S8" s="107"/>
      <c r="T8" s="76"/>
      <c r="U8" s="88"/>
      <c r="V8" s="46"/>
    </row>
    <row r="9" spans="1:22" ht="20.25" customHeight="1">
      <c r="A9" s="31">
        <v>6</v>
      </c>
      <c r="B9" s="15"/>
      <c r="C9" s="15"/>
      <c r="D9" s="123" t="e">
        <f>VLOOKUP(C9,都道府県コード等!A9:B55,2)</f>
        <v>#N/A</v>
      </c>
      <c r="E9" s="15"/>
      <c r="F9" s="15"/>
      <c r="G9" s="76"/>
      <c r="H9" s="15"/>
      <c r="I9" s="15"/>
      <c r="J9" s="45"/>
      <c r="K9" s="17"/>
      <c r="L9" s="17"/>
      <c r="M9" s="128"/>
      <c r="N9" s="83">
        <f t="shared" si="0"/>
        <v>0</v>
      </c>
      <c r="O9" s="18"/>
      <c r="P9" s="38"/>
      <c r="Q9" s="32"/>
      <c r="R9" s="32"/>
      <c r="S9" s="107"/>
      <c r="T9" s="76"/>
      <c r="U9" s="88"/>
      <c r="V9" s="46"/>
    </row>
    <row r="10" spans="1:22"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32"/>
      <c r="R10" s="32"/>
      <c r="S10" s="107"/>
      <c r="T10" s="76"/>
      <c r="U10" s="88"/>
      <c r="V10" s="46"/>
    </row>
    <row r="11" spans="1:22"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32"/>
      <c r="R11" s="32"/>
      <c r="S11" s="107"/>
      <c r="T11" s="76"/>
      <c r="U11" s="88"/>
      <c r="V11" s="46"/>
    </row>
    <row r="12" spans="1:22"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32"/>
      <c r="R12" s="32"/>
      <c r="S12" s="107"/>
      <c r="T12" s="76"/>
      <c r="U12" s="88"/>
      <c r="V12" s="46"/>
    </row>
    <row r="13" spans="1:22"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32"/>
      <c r="R13" s="32"/>
      <c r="S13" s="107"/>
      <c r="T13" s="76"/>
      <c r="U13" s="88"/>
      <c r="V13" s="46"/>
    </row>
    <row r="14" spans="1:22"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32"/>
      <c r="R14" s="32"/>
      <c r="S14" s="107"/>
      <c r="T14" s="76"/>
      <c r="U14" s="88"/>
      <c r="V14" s="46"/>
    </row>
    <row r="15" spans="1:22"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32"/>
      <c r="R15" s="32"/>
      <c r="S15" s="107"/>
      <c r="T15" s="76"/>
      <c r="U15" s="88"/>
      <c r="V15" s="46"/>
    </row>
    <row r="16" spans="1:22"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32"/>
      <c r="R16" s="32"/>
      <c r="S16" s="107"/>
      <c r="T16" s="76"/>
      <c r="U16" s="88"/>
      <c r="V16" s="46"/>
    </row>
    <row r="17" spans="1:22"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32"/>
      <c r="R17" s="32"/>
      <c r="S17" s="107"/>
      <c r="T17" s="76"/>
      <c r="U17" s="88"/>
      <c r="V17" s="46"/>
    </row>
    <row r="18" spans="1:22" ht="20.25" customHeight="1">
      <c r="A18" s="31">
        <v>15</v>
      </c>
      <c r="B18" s="15"/>
      <c r="C18" s="15"/>
      <c r="D18" s="123" t="e">
        <f>VLOOKUP(C18,都道府県コード等!A18:B64,2)</f>
        <v>#N/A</v>
      </c>
      <c r="E18" s="15"/>
      <c r="F18" s="15"/>
      <c r="G18" s="76"/>
      <c r="H18" s="15"/>
      <c r="I18" s="15"/>
      <c r="J18" s="45"/>
      <c r="K18" s="17"/>
      <c r="L18" s="17"/>
      <c r="M18" s="128"/>
      <c r="N18" s="83">
        <f>ROUNDDOWN(MIN(L18,M18)*1/2,0)</f>
        <v>0</v>
      </c>
      <c r="O18" s="18"/>
      <c r="P18" s="38"/>
      <c r="Q18" s="32"/>
      <c r="R18" s="32"/>
      <c r="S18" s="107"/>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29" spans="1:22" ht="16.5">
      <c r="C29" s="47"/>
      <c r="D29" s="47"/>
      <c r="E29" s="47"/>
      <c r="F29" s="47"/>
      <c r="G29" s="47"/>
    </row>
    <row r="30" spans="1:22" ht="18">
      <c r="C30" s="49"/>
      <c r="D30" s="50"/>
      <c r="E30" s="47"/>
      <c r="F30" s="47"/>
      <c r="G30" s="47"/>
    </row>
    <row r="31" spans="1:22" ht="18">
      <c r="C31" s="49"/>
      <c r="D31" s="50"/>
      <c r="E31" s="47"/>
      <c r="F31" s="47"/>
      <c r="G31" s="47"/>
    </row>
    <row r="32" spans="1:22" ht="18">
      <c r="C32" s="49"/>
      <c r="D32" s="50"/>
      <c r="E32" s="47"/>
      <c r="F32" s="47"/>
      <c r="G32" s="47"/>
    </row>
    <row r="33" spans="3:17" ht="18">
      <c r="C33" s="49"/>
      <c r="D33" s="50"/>
      <c r="E33" s="47"/>
      <c r="F33" s="47"/>
      <c r="G33" s="47"/>
    </row>
    <row r="34" spans="3:17" ht="18">
      <c r="C34" s="49"/>
      <c r="D34" s="50"/>
      <c r="E34" s="47"/>
      <c r="F34" s="47"/>
      <c r="G34" s="47"/>
    </row>
    <row r="35" spans="3:17" ht="18">
      <c r="C35" s="49"/>
      <c r="D35" s="51"/>
      <c r="E35" s="47"/>
      <c r="F35" s="47"/>
      <c r="G35" s="47"/>
    </row>
    <row r="36" spans="3:17" ht="18">
      <c r="C36" s="49"/>
      <c r="D36" s="51"/>
      <c r="E36" s="47"/>
      <c r="F36" s="47"/>
      <c r="G36" s="47"/>
    </row>
    <row r="37" spans="3:17" ht="18">
      <c r="C37" s="49"/>
      <c r="D37" s="50"/>
      <c r="E37" s="47"/>
      <c r="F37" s="47"/>
      <c r="G37" s="47"/>
    </row>
    <row r="38" spans="3:17" ht="18">
      <c r="C38" s="49"/>
      <c r="D38" s="50"/>
      <c r="E38" s="47"/>
      <c r="F38" s="47"/>
      <c r="G38" s="47"/>
    </row>
    <row r="39" spans="3:17" ht="18">
      <c r="C39" s="49"/>
      <c r="D39" s="50"/>
      <c r="E39" s="47"/>
      <c r="F39" s="47"/>
      <c r="G39" s="47"/>
    </row>
    <row r="40" spans="3:17" ht="18">
      <c r="C40" s="49"/>
      <c r="D40" s="50"/>
      <c r="E40" s="47"/>
      <c r="F40" s="47"/>
      <c r="G40" s="47"/>
    </row>
    <row r="41" spans="3:17" ht="18">
      <c r="C41" s="49"/>
      <c r="D41" s="50"/>
      <c r="E41" s="47"/>
      <c r="F41" s="47"/>
      <c r="G41" s="47"/>
    </row>
    <row r="42" spans="3:17" ht="18">
      <c r="C42" s="49"/>
      <c r="D42" s="50"/>
      <c r="E42" s="47"/>
      <c r="F42" s="47"/>
      <c r="G42" s="47"/>
    </row>
    <row r="43" spans="3:17" ht="18">
      <c r="C43" s="49"/>
      <c r="D43" s="50"/>
      <c r="E43" s="47"/>
      <c r="F43" s="47"/>
      <c r="G43" s="47"/>
    </row>
    <row r="44" spans="3:17" ht="18">
      <c r="C44" s="49"/>
      <c r="D44" s="50"/>
      <c r="E44" s="47"/>
      <c r="F44" s="47"/>
      <c r="G44" s="47"/>
      <c r="P44" s="1"/>
      <c r="Q44" s="1"/>
    </row>
    <row r="45" spans="3:17" ht="18">
      <c r="C45" s="49"/>
      <c r="D45" s="50"/>
      <c r="E45" s="47"/>
      <c r="F45" s="47"/>
      <c r="G45" s="47"/>
      <c r="P45" s="1"/>
      <c r="Q45" s="1"/>
    </row>
    <row r="46" spans="3:17" ht="18">
      <c r="C46" s="49"/>
      <c r="D46" s="50"/>
      <c r="E46" s="47"/>
      <c r="F46" s="47"/>
      <c r="G46" s="47"/>
      <c r="P46" s="1"/>
      <c r="Q46" s="1"/>
    </row>
    <row r="47" spans="3:17" ht="18">
      <c r="C47" s="49"/>
      <c r="D47" s="50"/>
      <c r="E47" s="47"/>
      <c r="F47" s="47"/>
      <c r="G47" s="47"/>
      <c r="P47" s="1"/>
      <c r="Q47" s="1"/>
    </row>
    <row r="48" spans="3:17" ht="18">
      <c r="C48" s="49"/>
      <c r="D48" s="50"/>
      <c r="E48" s="47"/>
      <c r="F48" s="47"/>
      <c r="G48" s="47"/>
      <c r="P48" s="1"/>
      <c r="Q48" s="1"/>
    </row>
    <row r="49" spans="3:17" ht="18">
      <c r="C49" s="49"/>
      <c r="D49" s="50"/>
      <c r="E49" s="47"/>
      <c r="F49" s="47"/>
      <c r="G49" s="47"/>
      <c r="P49" s="1"/>
      <c r="Q49" s="1"/>
    </row>
    <row r="50" spans="3:17" ht="18">
      <c r="C50" s="49"/>
      <c r="D50" s="50"/>
      <c r="E50" s="47"/>
      <c r="F50" s="47"/>
      <c r="G50" s="47"/>
      <c r="P50" s="1"/>
      <c r="Q50" s="1"/>
    </row>
    <row r="51" spans="3:17" ht="18">
      <c r="C51" s="49"/>
      <c r="D51" s="50"/>
      <c r="E51" s="47"/>
      <c r="F51" s="47"/>
      <c r="G51" s="47"/>
      <c r="P51" s="1"/>
      <c r="Q51" s="1"/>
    </row>
    <row r="52" spans="3:17" ht="18">
      <c r="C52" s="49"/>
      <c r="D52" s="50"/>
      <c r="E52" s="47"/>
      <c r="F52" s="47"/>
      <c r="G52" s="47"/>
      <c r="P52" s="1"/>
      <c r="Q52" s="1"/>
    </row>
    <row r="53" spans="3:17" ht="18">
      <c r="C53" s="49"/>
      <c r="D53" s="50"/>
      <c r="E53" s="47"/>
      <c r="F53" s="47"/>
      <c r="G53" s="47"/>
      <c r="P53" s="1"/>
      <c r="Q53" s="1"/>
    </row>
    <row r="54" spans="3:17" ht="18">
      <c r="C54" s="49"/>
      <c r="D54" s="50"/>
      <c r="E54" s="47"/>
      <c r="F54" s="47"/>
      <c r="G54" s="47"/>
      <c r="P54" s="1"/>
      <c r="Q54" s="1"/>
    </row>
    <row r="55" spans="3:17" ht="18">
      <c r="C55" s="49"/>
      <c r="D55" s="50"/>
      <c r="E55" s="47"/>
      <c r="F55" s="47"/>
      <c r="G55" s="47"/>
      <c r="P55" s="1"/>
      <c r="Q55" s="1"/>
    </row>
    <row r="56" spans="3:17" ht="18">
      <c r="C56" s="49"/>
      <c r="D56" s="50"/>
      <c r="E56" s="47"/>
      <c r="F56" s="47"/>
      <c r="G56" s="47"/>
      <c r="P56" s="1"/>
      <c r="Q56" s="1"/>
    </row>
    <row r="57" spans="3:17" ht="18">
      <c r="C57" s="49"/>
      <c r="D57" s="50"/>
      <c r="E57" s="47"/>
      <c r="F57" s="47"/>
      <c r="G57" s="47"/>
      <c r="P57" s="1"/>
      <c r="Q57" s="1"/>
    </row>
    <row r="58" spans="3:17" ht="18">
      <c r="C58" s="49"/>
      <c r="D58" s="50"/>
      <c r="E58" s="47"/>
      <c r="F58" s="47"/>
      <c r="G58" s="47"/>
      <c r="P58" s="1"/>
      <c r="Q58" s="1"/>
    </row>
    <row r="59" spans="3:17" ht="18">
      <c r="C59" s="49"/>
      <c r="D59" s="50"/>
      <c r="E59" s="47"/>
      <c r="F59" s="47"/>
      <c r="G59" s="47"/>
      <c r="P59" s="1"/>
      <c r="Q59" s="1"/>
    </row>
    <row r="60" spans="3:17" ht="18">
      <c r="C60" s="49"/>
      <c r="D60" s="50"/>
      <c r="E60" s="47"/>
      <c r="F60" s="47"/>
      <c r="G60" s="47"/>
      <c r="P60" s="1"/>
      <c r="Q60" s="1"/>
    </row>
    <row r="61" spans="3:17" ht="18">
      <c r="C61" s="49"/>
      <c r="D61" s="50"/>
      <c r="E61" s="47"/>
      <c r="F61" s="47"/>
      <c r="G61" s="47"/>
      <c r="P61" s="1"/>
      <c r="Q61" s="1"/>
    </row>
    <row r="62" spans="3:17" ht="18">
      <c r="C62" s="49"/>
      <c r="D62" s="50"/>
      <c r="E62" s="47"/>
      <c r="F62" s="47"/>
      <c r="G62" s="47"/>
      <c r="P62" s="1"/>
      <c r="Q62" s="1"/>
    </row>
    <row r="63" spans="3:17" ht="18">
      <c r="C63" s="49"/>
      <c r="D63" s="50"/>
      <c r="E63" s="47"/>
      <c r="F63" s="47"/>
      <c r="G63" s="47"/>
      <c r="P63" s="1"/>
      <c r="Q63" s="1"/>
    </row>
    <row r="64" spans="3:17" ht="18">
      <c r="C64" s="49"/>
      <c r="D64" s="50"/>
      <c r="E64" s="47"/>
      <c r="F64" s="47"/>
      <c r="G64" s="47"/>
      <c r="P64" s="1"/>
      <c r="Q64" s="1"/>
    </row>
    <row r="65" spans="3:17" ht="18">
      <c r="C65" s="49"/>
      <c r="D65" s="50"/>
      <c r="E65" s="47"/>
      <c r="F65" s="47"/>
      <c r="G65" s="47"/>
      <c r="P65" s="1"/>
      <c r="Q65" s="1"/>
    </row>
    <row r="66" spans="3:17" ht="18">
      <c r="C66" s="49"/>
      <c r="D66" s="50"/>
      <c r="E66" s="47"/>
      <c r="F66" s="47"/>
      <c r="G66" s="47"/>
      <c r="P66" s="1"/>
      <c r="Q66" s="1"/>
    </row>
    <row r="67" spans="3:17" ht="18">
      <c r="C67" s="49"/>
      <c r="D67" s="50"/>
      <c r="E67" s="47"/>
      <c r="F67" s="47"/>
      <c r="G67" s="47"/>
      <c r="P67" s="1"/>
      <c r="Q67" s="1"/>
    </row>
    <row r="68" spans="3:17" ht="18">
      <c r="C68" s="49"/>
      <c r="D68" s="50"/>
      <c r="E68" s="47"/>
      <c r="F68" s="47"/>
      <c r="G68" s="47"/>
      <c r="P68" s="1"/>
      <c r="Q68" s="1"/>
    </row>
    <row r="69" spans="3:17" ht="18">
      <c r="C69" s="49"/>
      <c r="D69" s="50"/>
      <c r="E69" s="47"/>
      <c r="F69" s="47"/>
      <c r="G69" s="47"/>
      <c r="P69" s="1"/>
      <c r="Q69" s="1"/>
    </row>
    <row r="70" spans="3:17" ht="18">
      <c r="C70" s="49"/>
      <c r="D70" s="50"/>
      <c r="E70" s="47"/>
      <c r="F70" s="47"/>
      <c r="G70" s="47"/>
      <c r="P70" s="1"/>
      <c r="Q70" s="1"/>
    </row>
    <row r="71" spans="3:17" ht="18">
      <c r="C71" s="49"/>
      <c r="D71" s="50"/>
      <c r="E71" s="47"/>
      <c r="F71" s="47"/>
      <c r="G71" s="47"/>
      <c r="P71" s="1"/>
      <c r="Q71" s="1"/>
    </row>
    <row r="72" spans="3:17" ht="18">
      <c r="C72" s="49"/>
      <c r="D72" s="50"/>
      <c r="E72" s="47"/>
      <c r="F72" s="47"/>
      <c r="G72" s="47"/>
      <c r="P72" s="1"/>
      <c r="Q72" s="1"/>
    </row>
    <row r="73" spans="3:17" ht="18">
      <c r="C73" s="49"/>
      <c r="D73" s="50"/>
      <c r="E73" s="47"/>
      <c r="F73" s="47"/>
      <c r="G73" s="47"/>
      <c r="P73" s="1"/>
      <c r="Q73" s="1"/>
    </row>
    <row r="74" spans="3:17" ht="18">
      <c r="C74" s="49"/>
      <c r="D74" s="50"/>
      <c r="E74" s="47"/>
      <c r="F74" s="47"/>
      <c r="G74" s="47"/>
      <c r="P74" s="1"/>
      <c r="Q74" s="1"/>
    </row>
    <row r="75" spans="3:17" ht="18">
      <c r="C75" s="49"/>
      <c r="D75" s="50"/>
      <c r="E75" s="47"/>
      <c r="F75" s="47"/>
      <c r="G75" s="47"/>
      <c r="P75" s="1"/>
      <c r="Q75" s="1"/>
    </row>
    <row r="76" spans="3:17" ht="18">
      <c r="C76" s="49"/>
      <c r="D76" s="50"/>
      <c r="E76" s="47"/>
      <c r="F76" s="47"/>
      <c r="G76" s="47"/>
      <c r="P76" s="1"/>
      <c r="Q76" s="1"/>
    </row>
    <row r="77" spans="3:17">
      <c r="P77" s="1"/>
      <c r="Q77" s="1"/>
    </row>
    <row r="78" spans="3:17">
      <c r="P78" s="1"/>
      <c r="Q78" s="1"/>
    </row>
    <row r="79" spans="3:17">
      <c r="P79" s="1"/>
      <c r="Q79" s="1"/>
    </row>
    <row r="80" spans="3:17">
      <c r="P80" s="1"/>
      <c r="Q80" s="1"/>
    </row>
  </sheetData>
  <dataConsolidate/>
  <phoneticPr fontId="1"/>
  <dataValidations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90D8E5CE-EFBF-4C9C-9CC1-BA30FC8872B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9DBB819E-D031-41B7-8BC7-E3A94E9E08DB}"/>
    <dataValidation allowBlank="1" showInputMessage="1" showErrorMessage="1" promptTitle="市町村名について" prompt="都道府県においては施設の所在市区町村名を記入してください。市区町村においては自治体名を記入してください。" sqref="E4:E18" xr:uid="{A777A19C-5626-458B-88B3-0E6A981BEDBC}"/>
    <dataValidation allowBlank="1" showErrorMessage="1" promptTitle="年月日を記載してください" prompt="書式設定を変更せずに、年月日を記載してください" sqref="V4:V18" xr:uid="{0E919C0C-5B87-4187-ABC9-1BCEE2A40448}"/>
    <dataValidation showInputMessage="1" showErrorMessage="1" errorTitle="ドロップダウンリストより選択してください" promptTitle="千円単位（小数点も記載）" prompt="千円単位で小数点も記載してください" sqref="K4:L18" xr:uid="{7590A4F2-0EC0-47CD-90CA-680331925312}"/>
    <dataValidation showInputMessage="1" showErrorMessage="1" errorTitle="ドロップダウンリストより選択してください" prompt="交付基準単価と実支出（予定）額のいずれか低い方に1/2を乗じた額（千円未満切捨て）。自動計算。" sqref="N4:N18" xr:uid="{8551EB71-27ED-414B-A10B-9984E2765CC9}"/>
    <dataValidation allowBlank="1" showInputMessage="1" showErrorMessage="1" promptTitle="年月日を記載してください" prompt="書式設定を変更せずに、年月日を記載してください_x000a_（西暦／月／日）" sqref="Q4:R18" xr:uid="{833DC509-4F9C-4C0B-9103-1C8ADC2BA8C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xr:uid="{6FDCFD54-C50E-4D2E-ABF4-EFF3498E272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xr:uid="{1A95D17D-36D1-48BD-B3BA-4D877307ECA9}">
      <formula1>"有,無"</formula1>
    </dataValidation>
  </dataValidations>
  <pageMargins left="0.93" right="0.16" top="0.74803149606299213" bottom="0.74803149606299213" header="0.31496062992125984" footer="0.31496062992125984"/>
  <pageSetup paperSize="8" scale="52"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r:uid="{D05DD214-247A-4E17-A52C-9730C25A2493}">
          <x14:formula1>
            <xm:f>都道府県コード等!$K$3</xm:f>
          </x14:formula1>
          <xm:sqref>M5:M18 M4</xm:sqref>
        </x14:dataValidation>
        <x14:dataValidation type="list" allowBlank="1" showInputMessage="1" showErrorMessage="1" promptTitle="ドロップダウンリストより選択してください" xr:uid="{7E26D772-135B-4C16-AC3F-67208178B610}">
          <x14:formula1>
            <xm:f>都道府県コード等!$J$3:$J$7</xm:f>
          </x14:formula1>
          <xm:sqref>G4:G18</xm:sqref>
        </x14:dataValidation>
        <x14:dataValidation type="list" allowBlank="1" showInputMessage="1" showErrorMessage="1" xr:uid="{AD7F1BDD-AFB2-4CCB-9F05-D223F1864E23}">
          <x14:formula1>
            <xm:f>都道府県コード等!$Q$3:$Q$4</xm:f>
          </x14:formula1>
          <xm:sqref>U4:U18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62C68-BE46-48C2-B2C2-26C9C5CF72DF}">
  <sheetPr>
    <tabColor theme="5" tint="0.59999389629810485"/>
    <pageSetUpPr fitToPage="1"/>
  </sheetPr>
  <dimension ref="A1:X81"/>
  <sheetViews>
    <sheetView view="pageBreakPreview" topLeftCell="I1" zoomScale="80" zoomScaleNormal="100" zoomScaleSheetLayoutView="80" workbookViewId="0">
      <pane ySplit="3" topLeftCell="A4" activePane="bottomLeft" state="frozen"/>
      <selection activeCell="L40" activeCellId="1" sqref="R20 L40"/>
      <selection pane="bottomLeft" activeCell="M5" sqref="M5"/>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1" width="12.875" style="5" customWidth="1"/>
    <col min="12" max="13" width="15" style="5" customWidth="1"/>
    <col min="14" max="15" width="12.875" style="5" customWidth="1"/>
    <col min="16" max="16" width="16.125" style="5" customWidth="1"/>
    <col min="17" max="19" width="20.125" style="5" customWidth="1"/>
    <col min="20" max="20" width="18.5" style="5" customWidth="1"/>
    <col min="21" max="21" width="15.25" style="5" customWidth="1"/>
    <col min="22" max="22" width="12.25" style="5" customWidth="1"/>
    <col min="23" max="23" width="18.75" style="5" customWidth="1"/>
    <col min="24" max="24" width="11.625" style="5" customWidth="1"/>
    <col min="25" max="16384" width="4.25" style="5"/>
  </cols>
  <sheetData>
    <row r="1" spans="1:24" ht="18.75">
      <c r="N1" s="4"/>
      <c r="O1" s="3"/>
      <c r="X1" s="39" t="s">
        <v>0</v>
      </c>
    </row>
    <row r="2" spans="1:24" ht="20.100000000000001" customHeight="1">
      <c r="A2" s="90" t="s">
        <v>245</v>
      </c>
      <c r="B2" s="13"/>
      <c r="C2" s="13"/>
      <c r="D2" s="13"/>
      <c r="E2" s="13"/>
      <c r="F2" s="13"/>
      <c r="G2" s="13"/>
      <c r="H2" s="13"/>
      <c r="I2" s="13"/>
      <c r="J2" s="13"/>
      <c r="K2" s="13"/>
      <c r="L2" s="13"/>
      <c r="M2" s="13"/>
      <c r="N2" s="13"/>
      <c r="O2" s="13"/>
      <c r="P2" s="13"/>
      <c r="Q2" s="13"/>
      <c r="R2" s="13"/>
      <c r="S2" s="13"/>
      <c r="T2" s="13"/>
      <c r="U2" s="13"/>
      <c r="V2" s="13"/>
      <c r="W2" s="68"/>
      <c r="X2" s="13"/>
    </row>
    <row r="3" spans="1:24" s="100" customFormat="1" ht="121.5" customHeight="1">
      <c r="A3" s="103" t="s">
        <v>1</v>
      </c>
      <c r="B3" s="104" t="s">
        <v>2</v>
      </c>
      <c r="C3" s="104" t="s">
        <v>3</v>
      </c>
      <c r="D3" s="124" t="s">
        <v>4</v>
      </c>
      <c r="E3" s="104" t="s">
        <v>5</v>
      </c>
      <c r="F3" s="104" t="s">
        <v>150</v>
      </c>
      <c r="G3" s="107" t="s">
        <v>84</v>
      </c>
      <c r="H3" s="104" t="s">
        <v>6</v>
      </c>
      <c r="I3" s="104" t="s">
        <v>7</v>
      </c>
      <c r="J3" s="104" t="s">
        <v>85</v>
      </c>
      <c r="K3" s="104" t="s">
        <v>86</v>
      </c>
      <c r="L3" s="104" t="s">
        <v>87</v>
      </c>
      <c r="M3" s="74" t="s">
        <v>88</v>
      </c>
      <c r="N3" s="106" t="s">
        <v>89</v>
      </c>
      <c r="O3" s="104" t="s">
        <v>117</v>
      </c>
      <c r="P3" s="105" t="s">
        <v>209</v>
      </c>
      <c r="Q3" s="107" t="s">
        <v>252</v>
      </c>
      <c r="R3" s="102" t="s">
        <v>259</v>
      </c>
      <c r="S3" s="137" t="s">
        <v>253</v>
      </c>
      <c r="T3" s="104" t="s">
        <v>149</v>
      </c>
      <c r="U3" s="107" t="s">
        <v>14</v>
      </c>
      <c r="V3" s="107" t="s">
        <v>92</v>
      </c>
      <c r="W3" s="74" t="s">
        <v>145</v>
      </c>
      <c r="X3" s="104" t="s">
        <v>16</v>
      </c>
    </row>
    <row r="4" spans="1:24" ht="20.25" customHeight="1">
      <c r="A4" s="31">
        <v>1</v>
      </c>
      <c r="B4" s="15"/>
      <c r="C4" s="15"/>
      <c r="D4" s="123" t="e">
        <f>VLOOKUP(C4,都道府県コード等!A4:B50,2)</f>
        <v>#N/A</v>
      </c>
      <c r="E4" s="15"/>
      <c r="F4" s="15"/>
      <c r="G4" s="76"/>
      <c r="H4" s="15"/>
      <c r="I4" s="15"/>
      <c r="J4" s="45"/>
      <c r="K4" s="17"/>
      <c r="L4" s="17"/>
      <c r="M4" s="128"/>
      <c r="N4" s="83">
        <f>ROUNDDOWN(MIN(L4,M4)*1/3,0)</f>
        <v>0</v>
      </c>
      <c r="O4" s="18"/>
      <c r="P4" s="38"/>
      <c r="Q4" s="136"/>
      <c r="R4" s="146"/>
      <c r="S4" s="32"/>
      <c r="T4" s="32"/>
      <c r="U4" s="107"/>
      <c r="V4" s="76"/>
      <c r="W4" s="88"/>
      <c r="X4" s="46"/>
    </row>
    <row r="5" spans="1:24" ht="20.25" customHeight="1">
      <c r="A5" s="31">
        <v>2</v>
      </c>
      <c r="B5" s="15"/>
      <c r="C5" s="15"/>
      <c r="D5" s="123" t="e">
        <f>VLOOKUP(C5,都道府県コード等!A5:B51,2)</f>
        <v>#N/A</v>
      </c>
      <c r="E5" s="15"/>
      <c r="F5" s="15"/>
      <c r="G5" s="76"/>
      <c r="H5" s="15"/>
      <c r="I5" s="15"/>
      <c r="J5" s="45"/>
      <c r="K5" s="17"/>
      <c r="L5" s="17"/>
      <c r="M5" s="128"/>
      <c r="N5" s="83">
        <f t="shared" ref="N5:N18" si="0">ROUNDDOWN(MIN(L5,M5)*1/3,0)</f>
        <v>0</v>
      </c>
      <c r="O5" s="18"/>
      <c r="P5" s="38"/>
      <c r="Q5" s="136"/>
      <c r="R5" s="146"/>
      <c r="S5" s="32"/>
      <c r="T5" s="32"/>
      <c r="U5" s="107"/>
      <c r="V5" s="76"/>
      <c r="W5" s="88"/>
      <c r="X5" s="46"/>
    </row>
    <row r="6" spans="1:24" ht="20.25" customHeight="1">
      <c r="A6" s="31">
        <v>3</v>
      </c>
      <c r="B6" s="15"/>
      <c r="C6" s="15"/>
      <c r="D6" s="123" t="e">
        <f>VLOOKUP(C6,都道府県コード等!A6:B52,2)</f>
        <v>#N/A</v>
      </c>
      <c r="E6" s="15"/>
      <c r="F6" s="31"/>
      <c r="G6" s="76"/>
      <c r="H6" s="15"/>
      <c r="I6" s="15"/>
      <c r="J6" s="45"/>
      <c r="K6" s="17"/>
      <c r="L6" s="17"/>
      <c r="M6" s="128"/>
      <c r="N6" s="83">
        <f t="shared" si="0"/>
        <v>0</v>
      </c>
      <c r="O6" s="18"/>
      <c r="P6" s="38"/>
      <c r="Q6" s="136"/>
      <c r="R6" s="146"/>
      <c r="S6" s="32"/>
      <c r="T6" s="32"/>
      <c r="U6" s="107"/>
      <c r="V6" s="76"/>
      <c r="W6" s="88"/>
      <c r="X6" s="46"/>
    </row>
    <row r="7" spans="1:24" ht="20.25" customHeight="1">
      <c r="A7" s="31">
        <v>4</v>
      </c>
      <c r="B7" s="15"/>
      <c r="C7" s="15"/>
      <c r="D7" s="123" t="e">
        <f>VLOOKUP(C7,都道府県コード等!A7:B53,2)</f>
        <v>#N/A</v>
      </c>
      <c r="E7" s="15"/>
      <c r="F7" s="15"/>
      <c r="G7" s="76"/>
      <c r="H7" s="15"/>
      <c r="I7" s="15"/>
      <c r="J7" s="45"/>
      <c r="K7" s="17"/>
      <c r="L7" s="17"/>
      <c r="M7" s="128"/>
      <c r="N7" s="83">
        <f t="shared" si="0"/>
        <v>0</v>
      </c>
      <c r="O7" s="18"/>
      <c r="P7" s="38"/>
      <c r="Q7" s="136"/>
      <c r="R7" s="146"/>
      <c r="S7" s="32"/>
      <c r="T7" s="32"/>
      <c r="U7" s="107"/>
      <c r="V7" s="76"/>
      <c r="W7" s="88"/>
      <c r="X7" s="46"/>
    </row>
    <row r="8" spans="1:24" ht="20.25" customHeight="1">
      <c r="A8" s="31">
        <v>5</v>
      </c>
      <c r="B8" s="15"/>
      <c r="C8" s="15"/>
      <c r="D8" s="123" t="e">
        <f>VLOOKUP(C8,都道府県コード等!A8:B54,2)</f>
        <v>#N/A</v>
      </c>
      <c r="E8" s="15"/>
      <c r="F8" s="15"/>
      <c r="G8" s="76"/>
      <c r="H8" s="15"/>
      <c r="I8" s="15"/>
      <c r="J8" s="45"/>
      <c r="K8" s="17"/>
      <c r="L8" s="17"/>
      <c r="M8" s="128"/>
      <c r="N8" s="83">
        <f t="shared" si="0"/>
        <v>0</v>
      </c>
      <c r="O8" s="18"/>
      <c r="P8" s="38"/>
      <c r="Q8" s="136"/>
      <c r="R8" s="146"/>
      <c r="S8" s="32"/>
      <c r="T8" s="32"/>
      <c r="U8" s="107"/>
      <c r="V8" s="76"/>
      <c r="W8" s="88"/>
      <c r="X8" s="46"/>
    </row>
    <row r="9" spans="1:24" ht="20.25" customHeight="1">
      <c r="A9" s="31">
        <v>6</v>
      </c>
      <c r="B9" s="15"/>
      <c r="C9" s="15"/>
      <c r="D9" s="123" t="e">
        <f>VLOOKUP(C9,都道府県コード等!A9:B55,2)</f>
        <v>#N/A</v>
      </c>
      <c r="E9" s="15"/>
      <c r="F9" s="15"/>
      <c r="G9" s="76"/>
      <c r="H9" s="15"/>
      <c r="I9" s="15"/>
      <c r="J9" s="45"/>
      <c r="K9" s="17"/>
      <c r="L9" s="17"/>
      <c r="M9" s="128"/>
      <c r="N9" s="83">
        <f t="shared" si="0"/>
        <v>0</v>
      </c>
      <c r="O9" s="18"/>
      <c r="P9" s="38"/>
      <c r="Q9" s="136"/>
      <c r="R9" s="146"/>
      <c r="S9" s="32"/>
      <c r="T9" s="32"/>
      <c r="U9" s="107"/>
      <c r="V9" s="76"/>
      <c r="W9" s="88"/>
      <c r="X9" s="46"/>
    </row>
    <row r="10" spans="1:24" ht="20.25" customHeight="1">
      <c r="A10" s="31">
        <v>7</v>
      </c>
      <c r="B10" s="15"/>
      <c r="C10" s="15"/>
      <c r="D10" s="123" t="e">
        <f>VLOOKUP(C10,都道府県コード等!A10:B56,2)</f>
        <v>#N/A</v>
      </c>
      <c r="E10" s="15"/>
      <c r="F10" s="15"/>
      <c r="G10" s="76"/>
      <c r="H10" s="15"/>
      <c r="I10" s="15"/>
      <c r="J10" s="45"/>
      <c r="K10" s="17"/>
      <c r="L10" s="17"/>
      <c r="M10" s="128"/>
      <c r="N10" s="83">
        <f t="shared" si="0"/>
        <v>0</v>
      </c>
      <c r="O10" s="18"/>
      <c r="P10" s="38"/>
      <c r="Q10" s="136"/>
      <c r="R10" s="146"/>
      <c r="S10" s="32"/>
      <c r="T10" s="32"/>
      <c r="U10" s="107"/>
      <c r="V10" s="76"/>
      <c r="W10" s="88"/>
      <c r="X10" s="46"/>
    </row>
    <row r="11" spans="1:24" ht="20.25" customHeight="1">
      <c r="A11" s="31">
        <v>8</v>
      </c>
      <c r="B11" s="15"/>
      <c r="C11" s="15"/>
      <c r="D11" s="123" t="e">
        <f>VLOOKUP(C11,都道府県コード等!A11:B57,2)</f>
        <v>#N/A</v>
      </c>
      <c r="E11" s="15"/>
      <c r="F11" s="15"/>
      <c r="G11" s="76"/>
      <c r="H11" s="15"/>
      <c r="I11" s="15"/>
      <c r="J11" s="45"/>
      <c r="K11" s="17"/>
      <c r="L11" s="17"/>
      <c r="M11" s="128"/>
      <c r="N11" s="83">
        <f t="shared" si="0"/>
        <v>0</v>
      </c>
      <c r="O11" s="18"/>
      <c r="P11" s="38"/>
      <c r="Q11" s="136"/>
      <c r="R11" s="146"/>
      <c r="S11" s="32"/>
      <c r="T11" s="32"/>
      <c r="U11" s="107"/>
      <c r="V11" s="76"/>
      <c r="W11" s="88"/>
      <c r="X11" s="46"/>
    </row>
    <row r="12" spans="1:24" ht="20.25" customHeight="1">
      <c r="A12" s="31">
        <v>9</v>
      </c>
      <c r="B12" s="15"/>
      <c r="C12" s="15"/>
      <c r="D12" s="123" t="e">
        <f>VLOOKUP(C12,都道府県コード等!A12:B58,2)</f>
        <v>#N/A</v>
      </c>
      <c r="E12" s="15"/>
      <c r="F12" s="15"/>
      <c r="G12" s="76"/>
      <c r="H12" s="15"/>
      <c r="I12" s="15"/>
      <c r="J12" s="45"/>
      <c r="K12" s="17"/>
      <c r="L12" s="17"/>
      <c r="M12" s="128"/>
      <c r="N12" s="83">
        <f t="shared" si="0"/>
        <v>0</v>
      </c>
      <c r="O12" s="18"/>
      <c r="P12" s="38"/>
      <c r="Q12" s="136"/>
      <c r="R12" s="146"/>
      <c r="S12" s="32"/>
      <c r="T12" s="32"/>
      <c r="U12" s="107"/>
      <c r="V12" s="76"/>
      <c r="W12" s="88"/>
      <c r="X12" s="46"/>
    </row>
    <row r="13" spans="1:24" ht="20.25" customHeight="1">
      <c r="A13" s="31">
        <v>10</v>
      </c>
      <c r="B13" s="15"/>
      <c r="C13" s="15"/>
      <c r="D13" s="123" t="e">
        <f>VLOOKUP(C13,都道府県コード等!A13:B59,2)</f>
        <v>#N/A</v>
      </c>
      <c r="E13" s="15"/>
      <c r="F13" s="15"/>
      <c r="G13" s="76"/>
      <c r="H13" s="15"/>
      <c r="I13" s="15"/>
      <c r="J13" s="45"/>
      <c r="K13" s="17"/>
      <c r="L13" s="17"/>
      <c r="M13" s="128"/>
      <c r="N13" s="83">
        <f t="shared" si="0"/>
        <v>0</v>
      </c>
      <c r="O13" s="18"/>
      <c r="P13" s="38"/>
      <c r="Q13" s="136"/>
      <c r="R13" s="146"/>
      <c r="S13" s="32"/>
      <c r="T13" s="32"/>
      <c r="U13" s="107"/>
      <c r="V13" s="76"/>
      <c r="W13" s="88"/>
      <c r="X13" s="46"/>
    </row>
    <row r="14" spans="1:24" ht="20.25" customHeight="1">
      <c r="A14" s="31">
        <v>11</v>
      </c>
      <c r="B14" s="15"/>
      <c r="C14" s="15"/>
      <c r="D14" s="123" t="e">
        <f>VLOOKUP(C14,都道府県コード等!A14:B60,2)</f>
        <v>#N/A</v>
      </c>
      <c r="E14" s="15"/>
      <c r="F14" s="15"/>
      <c r="G14" s="76"/>
      <c r="H14" s="15"/>
      <c r="I14" s="15"/>
      <c r="J14" s="45"/>
      <c r="K14" s="17"/>
      <c r="L14" s="17"/>
      <c r="M14" s="128"/>
      <c r="N14" s="83">
        <f t="shared" si="0"/>
        <v>0</v>
      </c>
      <c r="O14" s="18"/>
      <c r="P14" s="38"/>
      <c r="Q14" s="136"/>
      <c r="R14" s="146"/>
      <c r="S14" s="32"/>
      <c r="T14" s="32"/>
      <c r="U14" s="107"/>
      <c r="V14" s="76"/>
      <c r="W14" s="88"/>
      <c r="X14" s="46"/>
    </row>
    <row r="15" spans="1:24" ht="20.25" customHeight="1">
      <c r="A15" s="31">
        <v>12</v>
      </c>
      <c r="B15" s="15"/>
      <c r="C15" s="15"/>
      <c r="D15" s="123" t="e">
        <f>VLOOKUP(C15,都道府県コード等!A15:B61,2)</f>
        <v>#N/A</v>
      </c>
      <c r="E15" s="15"/>
      <c r="F15" s="15"/>
      <c r="G15" s="76"/>
      <c r="H15" s="15"/>
      <c r="I15" s="15"/>
      <c r="J15" s="45"/>
      <c r="K15" s="17"/>
      <c r="L15" s="17"/>
      <c r="M15" s="128"/>
      <c r="N15" s="83">
        <f t="shared" si="0"/>
        <v>0</v>
      </c>
      <c r="O15" s="18"/>
      <c r="P15" s="38"/>
      <c r="Q15" s="136"/>
      <c r="R15" s="146"/>
      <c r="S15" s="32"/>
      <c r="T15" s="32"/>
      <c r="U15" s="107"/>
      <c r="V15" s="76"/>
      <c r="W15" s="88"/>
      <c r="X15" s="46"/>
    </row>
    <row r="16" spans="1:24" ht="20.25" customHeight="1">
      <c r="A16" s="31">
        <v>13</v>
      </c>
      <c r="B16" s="15"/>
      <c r="C16" s="15"/>
      <c r="D16" s="123" t="e">
        <f>VLOOKUP(C16,都道府県コード等!A16:B62,2)</f>
        <v>#N/A</v>
      </c>
      <c r="E16" s="15"/>
      <c r="F16" s="15"/>
      <c r="G16" s="76"/>
      <c r="H16" s="15"/>
      <c r="I16" s="15"/>
      <c r="J16" s="45"/>
      <c r="K16" s="17"/>
      <c r="L16" s="17"/>
      <c r="M16" s="128"/>
      <c r="N16" s="83">
        <f t="shared" si="0"/>
        <v>0</v>
      </c>
      <c r="O16" s="18"/>
      <c r="P16" s="38"/>
      <c r="Q16" s="136"/>
      <c r="R16" s="146"/>
      <c r="S16" s="32"/>
      <c r="T16" s="32"/>
      <c r="U16" s="107"/>
      <c r="V16" s="76"/>
      <c r="W16" s="88"/>
      <c r="X16" s="46"/>
    </row>
    <row r="17" spans="1:24" ht="20.25" customHeight="1">
      <c r="A17" s="31">
        <v>14</v>
      </c>
      <c r="B17" s="15"/>
      <c r="C17" s="15"/>
      <c r="D17" s="123" t="e">
        <f>VLOOKUP(C17,都道府県コード等!A17:B63,2)</f>
        <v>#N/A</v>
      </c>
      <c r="E17" s="15"/>
      <c r="F17" s="15"/>
      <c r="G17" s="76"/>
      <c r="H17" s="15"/>
      <c r="I17" s="15"/>
      <c r="J17" s="45"/>
      <c r="K17" s="17"/>
      <c r="L17" s="17"/>
      <c r="M17" s="128"/>
      <c r="N17" s="83">
        <f t="shared" si="0"/>
        <v>0</v>
      </c>
      <c r="O17" s="18"/>
      <c r="P17" s="38"/>
      <c r="Q17" s="136"/>
      <c r="R17" s="146"/>
      <c r="S17" s="32"/>
      <c r="T17" s="32"/>
      <c r="U17" s="107"/>
      <c r="V17" s="76"/>
      <c r="W17" s="88"/>
      <c r="X17" s="46"/>
    </row>
    <row r="18" spans="1:24" ht="20.25" customHeight="1">
      <c r="A18" s="31">
        <v>15</v>
      </c>
      <c r="B18" s="15"/>
      <c r="C18" s="15"/>
      <c r="D18" s="123" t="e">
        <f>VLOOKUP(C18,都道府県コード等!A18:B64,2)</f>
        <v>#N/A</v>
      </c>
      <c r="E18" s="15"/>
      <c r="F18" s="15"/>
      <c r="G18" s="76"/>
      <c r="H18" s="15"/>
      <c r="I18" s="15"/>
      <c r="J18" s="45"/>
      <c r="K18" s="17"/>
      <c r="L18" s="17"/>
      <c r="M18" s="128"/>
      <c r="N18" s="83">
        <f t="shared" si="0"/>
        <v>0</v>
      </c>
      <c r="O18" s="18"/>
      <c r="P18" s="38"/>
      <c r="Q18" s="136"/>
      <c r="R18" s="146"/>
      <c r="S18" s="32"/>
      <c r="T18" s="32"/>
      <c r="U18" s="107"/>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9" customFormat="1" ht="20.100000000000001" customHeight="1">
      <c r="A22" s="20" t="s">
        <v>255</v>
      </c>
      <c r="B22" s="12"/>
      <c r="C22" s="12"/>
      <c r="D22" s="12"/>
      <c r="E22" s="12"/>
      <c r="F22" s="12"/>
      <c r="G22" s="12"/>
      <c r="H22" s="12"/>
      <c r="I22" s="12"/>
      <c r="J22" s="12"/>
      <c r="K22" s="12"/>
      <c r="L22" s="12"/>
      <c r="M22" s="12"/>
      <c r="N22" s="12"/>
      <c r="O22" s="12"/>
      <c r="P22" s="12"/>
      <c r="Q22" s="12"/>
      <c r="R22" s="12"/>
      <c r="S22" s="12"/>
      <c r="T22" s="12"/>
      <c r="U22" s="12"/>
      <c r="V22" s="12"/>
      <c r="W22" s="12"/>
      <c r="X22" s="12"/>
    </row>
    <row r="23" spans="1:24" s="8" customFormat="1" ht="20.25" customHeight="1">
      <c r="A23" s="20" t="s">
        <v>269</v>
      </c>
      <c r="B23" s="12"/>
      <c r="C23" s="12"/>
      <c r="D23" s="12"/>
      <c r="E23" s="12"/>
      <c r="F23" s="12"/>
      <c r="G23" s="12"/>
      <c r="H23" s="12"/>
      <c r="I23" s="12"/>
      <c r="J23" s="12"/>
      <c r="K23" s="12"/>
      <c r="L23" s="12"/>
      <c r="M23" s="12"/>
      <c r="N23" s="12"/>
      <c r="O23" s="12"/>
      <c r="P23" s="12"/>
      <c r="Q23" s="12"/>
      <c r="R23" s="12"/>
      <c r="S23" s="12"/>
      <c r="T23" s="12"/>
      <c r="U23" s="12"/>
      <c r="V23" s="12"/>
      <c r="W23" s="12"/>
    </row>
    <row r="24" spans="1:24" s="9" customFormat="1" ht="20.100000000000001" customHeight="1">
      <c r="A24" s="20" t="s">
        <v>254</v>
      </c>
      <c r="B24" s="12"/>
      <c r="C24" s="12"/>
      <c r="D24" s="12"/>
      <c r="E24" s="12"/>
      <c r="F24" s="12"/>
      <c r="G24" s="12"/>
      <c r="H24" s="12"/>
      <c r="I24" s="12"/>
      <c r="J24" s="12"/>
      <c r="K24" s="12"/>
      <c r="L24" s="12"/>
      <c r="M24" s="12"/>
      <c r="N24" s="12"/>
      <c r="O24" s="12"/>
      <c r="P24" s="12"/>
      <c r="Q24" s="12"/>
      <c r="R24" s="12"/>
      <c r="S24" s="12"/>
      <c r="T24" s="12"/>
      <c r="U24" s="12"/>
      <c r="V24" s="12"/>
      <c r="W24" s="12"/>
      <c r="X24" s="12"/>
    </row>
    <row r="25" spans="1:24" s="8" customFormat="1" ht="20.25" customHeight="1">
      <c r="B25" s="12"/>
      <c r="C25" s="12"/>
      <c r="D25" s="12"/>
      <c r="E25" s="12"/>
      <c r="F25" s="12"/>
      <c r="G25" s="12"/>
      <c r="H25" s="12"/>
      <c r="I25" s="12"/>
      <c r="J25" s="12"/>
      <c r="K25" s="12"/>
      <c r="L25" s="12"/>
      <c r="M25" s="12"/>
      <c r="N25" s="12"/>
      <c r="O25" s="12"/>
      <c r="P25" s="12"/>
      <c r="Q25" s="12"/>
      <c r="R25" s="12"/>
      <c r="S25" s="12"/>
      <c r="T25" s="12"/>
      <c r="U25" s="12"/>
      <c r="V25" s="12"/>
      <c r="W25" s="12"/>
      <c r="X25" s="12"/>
    </row>
    <row r="26" spans="1:24" ht="20.25" customHeight="1"/>
    <row r="27" spans="1:24" ht="20.25" customHeight="1"/>
    <row r="28" spans="1:24" ht="19.5" customHeight="1"/>
    <row r="29" spans="1:24" ht="19.5" customHeight="1"/>
    <row r="30" spans="1:24" ht="16.5">
      <c r="C30" s="47"/>
      <c r="D30" s="47"/>
      <c r="E30" s="47"/>
      <c r="F30" s="47"/>
      <c r="G30" s="47"/>
    </row>
    <row r="31" spans="1:24" ht="18">
      <c r="C31" s="49"/>
      <c r="D31" s="50"/>
      <c r="E31" s="47"/>
      <c r="F31" s="47"/>
      <c r="G31" s="47"/>
    </row>
    <row r="32" spans="1:24" ht="18">
      <c r="C32" s="49"/>
      <c r="D32" s="50"/>
      <c r="E32" s="47"/>
      <c r="F32" s="47"/>
      <c r="G32" s="47"/>
    </row>
    <row r="33" spans="3:19" ht="18">
      <c r="C33" s="49"/>
      <c r="D33" s="50"/>
      <c r="E33" s="47"/>
      <c r="F33" s="47"/>
      <c r="G33" s="47"/>
    </row>
    <row r="34" spans="3:19" ht="18">
      <c r="C34" s="49"/>
      <c r="D34" s="50"/>
      <c r="E34" s="47"/>
      <c r="F34" s="47"/>
      <c r="G34" s="47"/>
    </row>
    <row r="35" spans="3:19" ht="18">
      <c r="C35" s="49"/>
      <c r="D35" s="50"/>
      <c r="E35" s="47"/>
      <c r="F35" s="47"/>
      <c r="G35" s="47"/>
    </row>
    <row r="36" spans="3:19" ht="18">
      <c r="C36" s="49"/>
      <c r="D36" s="51"/>
      <c r="E36" s="47"/>
      <c r="F36" s="47"/>
      <c r="G36" s="47"/>
    </row>
    <row r="37" spans="3:19" ht="18">
      <c r="C37" s="49"/>
      <c r="D37" s="51"/>
      <c r="E37" s="47"/>
      <c r="F37" s="47"/>
      <c r="G37" s="47"/>
    </row>
    <row r="38" spans="3:19" ht="18">
      <c r="C38" s="49"/>
      <c r="D38" s="50"/>
      <c r="E38" s="47"/>
      <c r="F38" s="47"/>
      <c r="G38" s="47"/>
    </row>
    <row r="39" spans="3:19" ht="18">
      <c r="C39" s="49"/>
      <c r="D39" s="50"/>
      <c r="E39" s="47"/>
      <c r="F39" s="47"/>
      <c r="G39" s="47"/>
    </row>
    <row r="40" spans="3:19" ht="18">
      <c r="C40" s="49"/>
      <c r="D40" s="50"/>
      <c r="E40" s="47"/>
      <c r="F40" s="47"/>
      <c r="G40" s="47"/>
    </row>
    <row r="41" spans="3:19" ht="18">
      <c r="C41" s="49"/>
      <c r="D41" s="50"/>
      <c r="E41" s="47"/>
      <c r="F41" s="47"/>
      <c r="G41" s="47"/>
    </row>
    <row r="42" spans="3:19" ht="18">
      <c r="C42" s="49"/>
      <c r="D42" s="50"/>
      <c r="E42" s="47"/>
      <c r="F42" s="47"/>
      <c r="G42" s="47"/>
    </row>
    <row r="43" spans="3:19" ht="18">
      <c r="C43" s="49"/>
      <c r="D43" s="50"/>
      <c r="E43" s="47"/>
      <c r="F43" s="47"/>
      <c r="G43" s="47"/>
    </row>
    <row r="44" spans="3:19" ht="18">
      <c r="C44" s="49"/>
      <c r="D44" s="50"/>
      <c r="E44" s="47"/>
      <c r="F44" s="47"/>
      <c r="G44" s="47"/>
    </row>
    <row r="45" spans="3:19" ht="18">
      <c r="C45" s="49"/>
      <c r="D45" s="50"/>
      <c r="E45" s="47"/>
      <c r="F45" s="47"/>
      <c r="G45" s="47"/>
      <c r="P45" s="1"/>
      <c r="Q45" s="1"/>
      <c r="R45" s="1"/>
      <c r="S45" s="1"/>
    </row>
    <row r="46" spans="3:19" ht="18">
      <c r="C46" s="49"/>
      <c r="D46" s="50"/>
      <c r="E46" s="47"/>
      <c r="F46" s="47"/>
      <c r="G46" s="47"/>
      <c r="P46" s="1"/>
      <c r="Q46" s="1"/>
      <c r="R46" s="1"/>
      <c r="S46" s="1"/>
    </row>
    <row r="47" spans="3:19" ht="18">
      <c r="C47" s="49"/>
      <c r="D47" s="50"/>
      <c r="E47" s="47"/>
      <c r="F47" s="47"/>
      <c r="G47" s="47"/>
      <c r="P47" s="1"/>
      <c r="Q47" s="1"/>
      <c r="R47" s="1"/>
      <c r="S47" s="1"/>
    </row>
    <row r="48" spans="3:19" ht="18">
      <c r="C48" s="49"/>
      <c r="D48" s="50"/>
      <c r="E48" s="47"/>
      <c r="F48" s="47"/>
      <c r="G48" s="47"/>
      <c r="P48" s="1"/>
      <c r="Q48" s="1"/>
      <c r="R48" s="1"/>
      <c r="S48" s="1"/>
    </row>
    <row r="49" spans="3:19" ht="18">
      <c r="C49" s="49"/>
      <c r="D49" s="50"/>
      <c r="E49" s="47"/>
      <c r="F49" s="47"/>
      <c r="G49" s="47"/>
      <c r="P49" s="1"/>
      <c r="Q49" s="1"/>
      <c r="R49" s="1"/>
      <c r="S49" s="1"/>
    </row>
    <row r="50" spans="3:19" ht="18">
      <c r="C50" s="49"/>
      <c r="D50" s="50"/>
      <c r="E50" s="47"/>
      <c r="F50" s="47"/>
      <c r="G50" s="47"/>
      <c r="P50" s="1"/>
      <c r="Q50" s="1"/>
      <c r="R50" s="1"/>
      <c r="S50" s="1"/>
    </row>
    <row r="51" spans="3:19" ht="18">
      <c r="C51" s="49"/>
      <c r="D51" s="50"/>
      <c r="E51" s="47"/>
      <c r="F51" s="47"/>
      <c r="G51" s="47"/>
      <c r="P51" s="1"/>
      <c r="Q51" s="1"/>
      <c r="R51" s="1"/>
      <c r="S51" s="1"/>
    </row>
    <row r="52" spans="3:19" ht="18">
      <c r="C52" s="49"/>
      <c r="D52" s="50"/>
      <c r="E52" s="47"/>
      <c r="F52" s="47"/>
      <c r="G52" s="47"/>
      <c r="P52" s="1"/>
      <c r="Q52" s="1"/>
      <c r="R52" s="1"/>
      <c r="S52" s="1"/>
    </row>
    <row r="53" spans="3:19" ht="18">
      <c r="C53" s="49"/>
      <c r="D53" s="50"/>
      <c r="E53" s="47"/>
      <c r="F53" s="47"/>
      <c r="G53" s="47"/>
      <c r="P53" s="1"/>
      <c r="Q53" s="1"/>
      <c r="R53" s="1"/>
      <c r="S53" s="1"/>
    </row>
    <row r="54" spans="3:19" ht="18">
      <c r="C54" s="49"/>
      <c r="D54" s="50"/>
      <c r="E54" s="47"/>
      <c r="F54" s="47"/>
      <c r="G54" s="47"/>
      <c r="P54" s="1"/>
      <c r="Q54" s="1"/>
      <c r="R54" s="1"/>
      <c r="S54" s="1"/>
    </row>
    <row r="55" spans="3:19" ht="18">
      <c r="C55" s="49"/>
      <c r="D55" s="50"/>
      <c r="E55" s="47"/>
      <c r="F55" s="47"/>
      <c r="G55" s="47"/>
      <c r="P55" s="1"/>
      <c r="Q55" s="1"/>
      <c r="R55" s="1"/>
      <c r="S55" s="1"/>
    </row>
    <row r="56" spans="3:19" ht="18">
      <c r="C56" s="49"/>
      <c r="D56" s="50"/>
      <c r="E56" s="47"/>
      <c r="F56" s="47"/>
      <c r="G56" s="47"/>
      <c r="P56" s="1"/>
      <c r="Q56" s="1"/>
      <c r="R56" s="1"/>
      <c r="S56" s="1"/>
    </row>
    <row r="57" spans="3:19" ht="18">
      <c r="C57" s="49"/>
      <c r="D57" s="50"/>
      <c r="E57" s="47"/>
      <c r="F57" s="47"/>
      <c r="G57" s="47"/>
      <c r="P57" s="1"/>
      <c r="Q57" s="1"/>
      <c r="R57" s="1"/>
      <c r="S57" s="1"/>
    </row>
    <row r="58" spans="3:19" ht="18">
      <c r="C58" s="49"/>
      <c r="D58" s="50"/>
      <c r="E58" s="47"/>
      <c r="F58" s="47"/>
      <c r="G58" s="47"/>
      <c r="P58" s="1"/>
      <c r="Q58" s="1"/>
      <c r="R58" s="1"/>
      <c r="S58" s="1"/>
    </row>
    <row r="59" spans="3:19" ht="18">
      <c r="C59" s="49"/>
      <c r="D59" s="50"/>
      <c r="E59" s="47"/>
      <c r="F59" s="47"/>
      <c r="G59" s="47"/>
      <c r="P59" s="1"/>
      <c r="Q59" s="1"/>
      <c r="R59" s="1"/>
      <c r="S59" s="1"/>
    </row>
    <row r="60" spans="3:19" ht="18">
      <c r="C60" s="49"/>
      <c r="D60" s="50"/>
      <c r="E60" s="47"/>
      <c r="F60" s="47"/>
      <c r="G60" s="47"/>
      <c r="P60" s="1"/>
      <c r="Q60" s="1"/>
      <c r="R60" s="1"/>
      <c r="S60" s="1"/>
    </row>
    <row r="61" spans="3:19" ht="18">
      <c r="C61" s="49"/>
      <c r="D61" s="50"/>
      <c r="E61" s="47"/>
      <c r="F61" s="47"/>
      <c r="G61" s="47"/>
      <c r="P61" s="1"/>
      <c r="Q61" s="1"/>
      <c r="R61" s="1"/>
      <c r="S61" s="1"/>
    </row>
    <row r="62" spans="3:19" ht="18">
      <c r="C62" s="49"/>
      <c r="D62" s="50"/>
      <c r="E62" s="47"/>
      <c r="F62" s="47"/>
      <c r="G62" s="47"/>
      <c r="P62" s="1"/>
      <c r="Q62" s="1"/>
      <c r="R62" s="1"/>
      <c r="S62" s="1"/>
    </row>
    <row r="63" spans="3:19" ht="18">
      <c r="C63" s="49"/>
      <c r="D63" s="50"/>
      <c r="E63" s="47"/>
      <c r="F63" s="47"/>
      <c r="G63" s="47"/>
      <c r="P63" s="1"/>
      <c r="Q63" s="1"/>
      <c r="R63" s="1"/>
      <c r="S63" s="1"/>
    </row>
    <row r="64" spans="3:19" ht="18">
      <c r="C64" s="49"/>
      <c r="D64" s="50"/>
      <c r="E64" s="47"/>
      <c r="F64" s="47"/>
      <c r="G64" s="47"/>
      <c r="P64" s="1"/>
      <c r="Q64" s="1"/>
      <c r="R64" s="1"/>
      <c r="S64" s="1"/>
    </row>
    <row r="65" spans="3:19" ht="18">
      <c r="C65" s="49"/>
      <c r="D65" s="50"/>
      <c r="E65" s="47"/>
      <c r="F65" s="47"/>
      <c r="G65" s="47"/>
      <c r="P65" s="1"/>
      <c r="Q65" s="1"/>
      <c r="R65" s="1"/>
      <c r="S65" s="1"/>
    </row>
    <row r="66" spans="3:19" ht="18">
      <c r="C66" s="49"/>
      <c r="D66" s="50"/>
      <c r="E66" s="47"/>
      <c r="F66" s="47"/>
      <c r="G66" s="47"/>
      <c r="P66" s="1"/>
      <c r="Q66" s="1"/>
      <c r="R66" s="1"/>
      <c r="S66" s="1"/>
    </row>
    <row r="67" spans="3:19" ht="18">
      <c r="C67" s="49"/>
      <c r="D67" s="50"/>
      <c r="E67" s="47"/>
      <c r="F67" s="47"/>
      <c r="G67" s="47"/>
      <c r="P67" s="1"/>
      <c r="Q67" s="1"/>
      <c r="R67" s="1"/>
      <c r="S67" s="1"/>
    </row>
    <row r="68" spans="3:19" ht="18">
      <c r="C68" s="49"/>
      <c r="D68" s="50"/>
      <c r="E68" s="47"/>
      <c r="F68" s="47"/>
      <c r="G68" s="47"/>
      <c r="P68" s="1"/>
      <c r="Q68" s="1"/>
      <c r="R68" s="1"/>
      <c r="S68" s="1"/>
    </row>
    <row r="69" spans="3:19" ht="18">
      <c r="C69" s="49"/>
      <c r="D69" s="50"/>
      <c r="E69" s="47"/>
      <c r="F69" s="47"/>
      <c r="G69" s="47"/>
      <c r="P69" s="1"/>
      <c r="Q69" s="1"/>
      <c r="R69" s="1"/>
      <c r="S69" s="1"/>
    </row>
    <row r="70" spans="3:19" ht="18">
      <c r="C70" s="49"/>
      <c r="D70" s="50"/>
      <c r="E70" s="47"/>
      <c r="F70" s="47"/>
      <c r="G70" s="47"/>
      <c r="P70" s="1"/>
      <c r="Q70" s="1"/>
      <c r="R70" s="1"/>
      <c r="S70" s="1"/>
    </row>
    <row r="71" spans="3:19" ht="18">
      <c r="C71" s="49"/>
      <c r="D71" s="50"/>
      <c r="E71" s="47"/>
      <c r="F71" s="47"/>
      <c r="G71" s="47"/>
      <c r="P71" s="1"/>
      <c r="Q71" s="1"/>
      <c r="R71" s="1"/>
      <c r="S71" s="1"/>
    </row>
    <row r="72" spans="3:19" ht="18">
      <c r="C72" s="49"/>
      <c r="D72" s="50"/>
      <c r="E72" s="47"/>
      <c r="F72" s="47"/>
      <c r="G72" s="47"/>
      <c r="P72" s="1"/>
      <c r="Q72" s="1"/>
      <c r="R72" s="1"/>
      <c r="S72" s="1"/>
    </row>
    <row r="73" spans="3:19" ht="18">
      <c r="C73" s="49"/>
      <c r="D73" s="50"/>
      <c r="E73" s="47"/>
      <c r="F73" s="47"/>
      <c r="G73" s="47"/>
      <c r="P73" s="1"/>
      <c r="Q73" s="1"/>
      <c r="R73" s="1"/>
      <c r="S73" s="1"/>
    </row>
    <row r="74" spans="3:19" ht="18">
      <c r="C74" s="49"/>
      <c r="D74" s="50"/>
      <c r="E74" s="47"/>
      <c r="F74" s="47"/>
      <c r="G74" s="47"/>
      <c r="P74" s="1"/>
      <c r="Q74" s="1"/>
      <c r="R74" s="1"/>
      <c r="S74" s="1"/>
    </row>
    <row r="75" spans="3:19" ht="18">
      <c r="C75" s="49"/>
      <c r="D75" s="50"/>
      <c r="E75" s="47"/>
      <c r="F75" s="47"/>
      <c r="G75" s="47"/>
      <c r="P75" s="1"/>
      <c r="Q75" s="1"/>
      <c r="R75" s="1"/>
      <c r="S75" s="1"/>
    </row>
    <row r="76" spans="3:19" ht="18">
      <c r="C76" s="49"/>
      <c r="D76" s="50"/>
      <c r="E76" s="47"/>
      <c r="F76" s="47"/>
      <c r="G76" s="47"/>
      <c r="P76" s="1"/>
      <c r="Q76" s="1"/>
      <c r="R76" s="1"/>
      <c r="S76" s="1"/>
    </row>
    <row r="77" spans="3:19" ht="18">
      <c r="C77" s="49"/>
      <c r="D77" s="50"/>
      <c r="E77" s="47"/>
      <c r="F77" s="47"/>
      <c r="G77" s="47"/>
      <c r="P77" s="1"/>
      <c r="Q77" s="1"/>
      <c r="R77" s="1"/>
      <c r="S77" s="1"/>
    </row>
    <row r="78" spans="3:19">
      <c r="P78" s="1"/>
      <c r="Q78" s="1"/>
      <c r="R78" s="1"/>
      <c r="S78" s="1"/>
    </row>
    <row r="79" spans="3:19">
      <c r="P79" s="1"/>
      <c r="Q79" s="1"/>
      <c r="R79" s="1"/>
      <c r="S79" s="1"/>
    </row>
    <row r="80" spans="3:19">
      <c r="P80" s="1"/>
      <c r="Q80" s="1"/>
      <c r="R80" s="1"/>
      <c r="S80" s="1"/>
    </row>
    <row r="81" spans="16:19">
      <c r="P81" s="1"/>
      <c r="Q81" s="1"/>
      <c r="R81" s="1"/>
      <c r="S81" s="1"/>
    </row>
  </sheetData>
  <dataConsolidate/>
  <phoneticPr fontId="1"/>
  <dataValidations count="9">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CA597A1B-E5DC-4BBF-AE36-75773C41AF22}">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U4:U18" xr:uid="{C5B1995F-4179-4212-A061-42990853347E}">
      <formula1>"有,無"</formula1>
    </dataValidation>
    <dataValidation allowBlank="1" showInputMessage="1" showErrorMessage="1" promptTitle="年月日を記載してください" prompt="書式設定を変更せずに、年月日を記載してください_x000a_（西暦／月／日）" sqref="S4:T18" xr:uid="{1B1B2CF5-0056-46BF-9467-31030A4546DC}"/>
    <dataValidation showInputMessage="1" showErrorMessage="1" errorTitle="ドロップダウンリストより選択してください" prompt="交付基準単価と実支出（予定）額のいずれか低い方に1/3を乗じた額（千円未満切捨て）。自動計算。" sqref="N4:N18" xr:uid="{6D40FE8B-FC0C-4EFD-B8C9-68D4B03EB9B0}"/>
    <dataValidation showInputMessage="1" showErrorMessage="1" errorTitle="ドロップダウンリストより選択してください" promptTitle="千円単位（小数点も記載）" prompt="千円単位で小数点も記載してください" sqref="K4:L18" xr:uid="{022F5E94-2B72-443F-BC4E-0BF0E9BB1780}"/>
    <dataValidation allowBlank="1" showErrorMessage="1" promptTitle="年月日を記載してください" prompt="書式設定を変更せずに、年月日を記載してください" sqref="X4:X18" xr:uid="{49E64932-7B3F-425F-ACAA-EA8EF05ADF7C}"/>
    <dataValidation allowBlank="1" showInputMessage="1" showErrorMessage="1" promptTitle="市町村名について" prompt="都道府県においては施設の所在市区町村名を記入してください。市区町村においては自治体名を記入してください。" sqref="E4:E18" xr:uid="{FC984F15-0B61-43AD-809A-CBF186B17823}"/>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ECDB48AD-2986-4375-A4FF-BDB489A3CFAB}"/>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38136A9B-1181-4B11-84A9-A1103D02FC9F}"/>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r:uid="{4D67952D-91D3-4889-B97D-DF0C245E5D3B}">
          <x14:formula1>
            <xm:f>都道府県コード等!$Q$3:$Q$4</xm:f>
          </x14:formula1>
          <xm:sqref>W4:W18</xm:sqref>
        </x14:dataValidation>
        <x14:dataValidation type="list" allowBlank="1" showInputMessage="1" showErrorMessage="1" promptTitle="ドロップダウンリストより選択してください" xr:uid="{785D7E4A-F7C0-49FF-AEC1-C7BCB70CA329}">
          <x14:formula1>
            <xm:f>都道府県コード等!$L$3:$L$7</xm:f>
          </x14:formula1>
          <xm:sqref>G4:G18</xm:sqref>
        </x14:dataValidation>
        <x14:dataValidation type="list" showInputMessage="1" showErrorMessage="1" errorTitle="ドロップダウンリストより選択してください" promptTitle="単価を選択" xr:uid="{971572FB-D827-42EE-9672-821062391DA0}">
          <x14:formula1>
            <xm:f>都道府県コード等!$M$3</xm:f>
          </x14:formula1>
          <xm:sqref>M4:M18</xm:sqref>
        </x14:dataValidation>
        <x14:dataValidation type="list" allowBlank="1" showInputMessage="1" showErrorMessage="1" prompt="関係事業を選択してください" xr:uid="{10B93362-E880-42E4-83ED-AD70875F95B3}">
          <x14:formula1>
            <xm:f>都道府県コード等!$N$3:$N$8</xm:f>
          </x14:formula1>
          <xm:sqref>Q4:Q18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pageSetUpPr fitToPage="1"/>
  </sheetPr>
  <dimension ref="A1:X80"/>
  <sheetViews>
    <sheetView view="pageBreakPreview" topLeftCell="J1" zoomScale="90" zoomScaleNormal="100" zoomScaleSheetLayoutView="90" workbookViewId="0">
      <pane ySplit="3" topLeftCell="A4" activePane="bottomLeft" state="frozen"/>
      <selection activeCell="L40" activeCellId="1" sqref="R20 L40"/>
      <selection pane="bottomLeft" activeCell="R3" sqref="R3"/>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1" width="12.875" style="13" customWidth="1"/>
    <col min="12" max="13" width="15" style="13" customWidth="1"/>
    <col min="14" max="16" width="12.875" style="13" customWidth="1"/>
    <col min="17" max="17" width="16.125" style="13" customWidth="1"/>
    <col min="18" max="18" width="17.875" style="13" customWidth="1"/>
    <col min="19" max="20" width="21.75" style="13" customWidth="1"/>
    <col min="21" max="21" width="17" style="13" customWidth="1"/>
    <col min="22" max="22" width="17" style="65" customWidth="1"/>
    <col min="23" max="23" width="20.375" style="13" customWidth="1"/>
    <col min="24" max="24" width="11.625" style="13" customWidth="1"/>
    <col min="25" max="16384" width="4.25" style="13"/>
  </cols>
  <sheetData>
    <row r="1" spans="1:24" ht="18.75">
      <c r="O1" s="64"/>
      <c r="P1" s="64"/>
      <c r="V1" s="13"/>
      <c r="X1" s="39" t="s">
        <v>0</v>
      </c>
    </row>
    <row r="2" spans="1:24" ht="20.100000000000001" customHeight="1">
      <c r="A2" s="90" t="s">
        <v>256</v>
      </c>
      <c r="V2" s="13"/>
    </row>
    <row r="3" spans="1:24" s="30" customFormat="1" ht="119.25" customHeight="1">
      <c r="A3" s="103" t="s">
        <v>1</v>
      </c>
      <c r="B3" s="104" t="s">
        <v>2</v>
      </c>
      <c r="C3" s="104" t="s">
        <v>3</v>
      </c>
      <c r="D3" s="124" t="s">
        <v>4</v>
      </c>
      <c r="E3" s="104" t="s">
        <v>5</v>
      </c>
      <c r="F3" s="104" t="s">
        <v>119</v>
      </c>
      <c r="G3" s="107" t="s">
        <v>84</v>
      </c>
      <c r="H3" s="104" t="s">
        <v>6</v>
      </c>
      <c r="I3" s="104" t="s">
        <v>7</v>
      </c>
      <c r="J3" s="104" t="s">
        <v>85</v>
      </c>
      <c r="K3" s="148" t="s">
        <v>274</v>
      </c>
      <c r="L3" s="148" t="s">
        <v>275</v>
      </c>
      <c r="M3" s="149" t="s">
        <v>276</v>
      </c>
      <c r="N3" s="149" t="s">
        <v>277</v>
      </c>
      <c r="O3" s="104" t="s">
        <v>117</v>
      </c>
      <c r="P3" s="105" t="s">
        <v>209</v>
      </c>
      <c r="Q3" s="56" t="s">
        <v>284</v>
      </c>
      <c r="R3" s="110" t="s">
        <v>282</v>
      </c>
      <c r="S3" s="111" t="s">
        <v>91</v>
      </c>
      <c r="T3" s="144" t="s">
        <v>260</v>
      </c>
      <c r="U3" s="107" t="s">
        <v>14</v>
      </c>
      <c r="V3" s="107" t="s">
        <v>92</v>
      </c>
      <c r="W3" s="74" t="s">
        <v>145</v>
      </c>
      <c r="X3" s="104" t="s">
        <v>16</v>
      </c>
    </row>
    <row r="4" spans="1:24"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122"/>
      <c r="Q4" s="15"/>
      <c r="R4" s="46"/>
      <c r="S4" s="92" t="e">
        <f>R4/Q4</f>
        <v>#DIV/0!</v>
      </c>
      <c r="T4" s="147"/>
      <c r="U4" s="107"/>
      <c r="V4" s="76"/>
      <c r="W4" s="88"/>
      <c r="X4" s="46"/>
    </row>
    <row r="5" spans="1:24" ht="20.25" customHeight="1">
      <c r="A5" s="31">
        <v>2</v>
      </c>
      <c r="B5" s="15"/>
      <c r="C5" s="16"/>
      <c r="D5" s="123" t="e">
        <f>VLOOKUP(C5,都道府県コード等!A5:B51,2)</f>
        <v>#N/A</v>
      </c>
      <c r="E5" s="16"/>
      <c r="F5" s="15"/>
      <c r="G5" s="76"/>
      <c r="H5" s="15"/>
      <c r="I5" s="15"/>
      <c r="J5" s="45"/>
      <c r="K5" s="17"/>
      <c r="L5" s="17"/>
      <c r="M5" s="83">
        <f>ROUNDDOWN(MIN(K5,L5),0)</f>
        <v>0</v>
      </c>
      <c r="N5" s="83">
        <f>ROUNDDOWN(M5*1/2,0)</f>
        <v>0</v>
      </c>
      <c r="O5" s="18"/>
      <c r="P5" s="38"/>
      <c r="Q5" s="15"/>
      <c r="R5" s="46"/>
      <c r="S5" s="92" t="e">
        <f>R5/Q5</f>
        <v>#DIV/0!</v>
      </c>
      <c r="T5" s="147"/>
      <c r="U5" s="107"/>
      <c r="V5" s="76"/>
      <c r="W5" s="88"/>
      <c r="X5" s="46"/>
    </row>
    <row r="6" spans="1:24" ht="20.25" customHeight="1">
      <c r="A6" s="31">
        <v>3</v>
      </c>
      <c r="B6" s="15"/>
      <c r="C6" s="16"/>
      <c r="D6" s="123" t="e">
        <f>VLOOKUP(C6,都道府県コード等!A6:B52,2)</f>
        <v>#N/A</v>
      </c>
      <c r="E6" s="16"/>
      <c r="F6" s="31"/>
      <c r="G6" s="76"/>
      <c r="H6" s="15"/>
      <c r="I6" s="15"/>
      <c r="J6" s="45"/>
      <c r="K6" s="17"/>
      <c r="L6" s="17"/>
      <c r="M6" s="83">
        <f t="shared" ref="M6:M18" si="0">ROUNDDOWN(MIN(K6,L6),0)</f>
        <v>0</v>
      </c>
      <c r="N6" s="83">
        <f t="shared" ref="N6:N18" si="1">ROUNDDOWN(M6*1/2,0)</f>
        <v>0</v>
      </c>
      <c r="O6" s="18"/>
      <c r="P6" s="38"/>
      <c r="Q6" s="15"/>
      <c r="R6" s="46"/>
      <c r="S6" s="92" t="e">
        <f t="shared" ref="S6:S18" si="2">R6/Q6</f>
        <v>#DIV/0!</v>
      </c>
      <c r="T6" s="147"/>
      <c r="U6" s="107"/>
      <c r="V6" s="76"/>
      <c r="W6" s="88"/>
      <c r="X6" s="46"/>
    </row>
    <row r="7" spans="1:24"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5"/>
      <c r="R7" s="46"/>
      <c r="S7" s="92" t="e">
        <f t="shared" si="2"/>
        <v>#DIV/0!</v>
      </c>
      <c r="T7" s="147"/>
      <c r="U7" s="107"/>
      <c r="V7" s="76"/>
      <c r="W7" s="88"/>
      <c r="X7" s="46"/>
    </row>
    <row r="8" spans="1:24" ht="20.25" customHeight="1">
      <c r="A8" s="31">
        <v>5</v>
      </c>
      <c r="B8" s="15"/>
      <c r="C8" s="16"/>
      <c r="D8" s="123" t="e">
        <f>VLOOKUP(C8,都道府県コード等!A8:B54,2)</f>
        <v>#N/A</v>
      </c>
      <c r="E8" s="16"/>
      <c r="F8" s="15"/>
      <c r="G8" s="76"/>
      <c r="H8" s="15"/>
      <c r="I8" s="15"/>
      <c r="J8" s="45"/>
      <c r="K8" s="17"/>
      <c r="L8" s="17"/>
      <c r="M8" s="83">
        <f t="shared" si="0"/>
        <v>0</v>
      </c>
      <c r="N8" s="83">
        <f>ROUNDDOWN(M8*1/2,0)</f>
        <v>0</v>
      </c>
      <c r="O8" s="18"/>
      <c r="P8" s="38"/>
      <c r="Q8" s="15"/>
      <c r="R8" s="46"/>
      <c r="S8" s="92" t="e">
        <f t="shared" si="2"/>
        <v>#DIV/0!</v>
      </c>
      <c r="T8" s="147"/>
      <c r="U8" s="107"/>
      <c r="V8" s="76"/>
      <c r="W8" s="88"/>
      <c r="X8" s="46"/>
    </row>
    <row r="9" spans="1:24" ht="20.25" customHeight="1">
      <c r="A9" s="31">
        <v>6</v>
      </c>
      <c r="B9" s="15"/>
      <c r="C9" s="16"/>
      <c r="D9" s="123" t="e">
        <f>VLOOKUP(C9,都道府県コード等!A9:B55,2)</f>
        <v>#N/A</v>
      </c>
      <c r="E9" s="16"/>
      <c r="F9" s="15"/>
      <c r="G9" s="76"/>
      <c r="H9" s="15"/>
      <c r="I9" s="15"/>
      <c r="J9" s="45"/>
      <c r="K9" s="17"/>
      <c r="L9" s="17"/>
      <c r="M9" s="83">
        <f>ROUNDDOWN(MIN(K9,L9),0)</f>
        <v>0</v>
      </c>
      <c r="N9" s="83">
        <f>ROUNDDOWN(M9*1/2,0)</f>
        <v>0</v>
      </c>
      <c r="O9" s="18"/>
      <c r="P9" s="38"/>
      <c r="Q9" s="15"/>
      <c r="R9" s="46"/>
      <c r="S9" s="92" t="e">
        <f t="shared" si="2"/>
        <v>#DIV/0!</v>
      </c>
      <c r="T9" s="147"/>
      <c r="U9" s="107"/>
      <c r="V9" s="76"/>
      <c r="W9" s="88"/>
      <c r="X9" s="46"/>
    </row>
    <row r="10" spans="1:24"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5"/>
      <c r="R10" s="46"/>
      <c r="S10" s="92" t="e">
        <f t="shared" si="2"/>
        <v>#DIV/0!</v>
      </c>
      <c r="T10" s="147"/>
      <c r="U10" s="107"/>
      <c r="V10" s="76"/>
      <c r="W10" s="88"/>
      <c r="X10" s="46"/>
    </row>
    <row r="11" spans="1:24"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5"/>
      <c r="R11" s="46"/>
      <c r="S11" s="92" t="e">
        <f t="shared" si="2"/>
        <v>#DIV/0!</v>
      </c>
      <c r="T11" s="147"/>
      <c r="U11" s="107"/>
      <c r="V11" s="76"/>
      <c r="W11" s="88"/>
      <c r="X11" s="46"/>
    </row>
    <row r="12" spans="1:24"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5"/>
      <c r="R12" s="46"/>
      <c r="S12" s="92" t="e">
        <f t="shared" si="2"/>
        <v>#DIV/0!</v>
      </c>
      <c r="T12" s="147"/>
      <c r="U12" s="107"/>
      <c r="V12" s="76"/>
      <c r="W12" s="88"/>
      <c r="X12" s="46"/>
    </row>
    <row r="13" spans="1:24"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5"/>
      <c r="R13" s="46"/>
      <c r="S13" s="92" t="e">
        <f t="shared" si="2"/>
        <v>#DIV/0!</v>
      </c>
      <c r="T13" s="147"/>
      <c r="U13" s="107"/>
      <c r="V13" s="76"/>
      <c r="W13" s="88"/>
      <c r="X13" s="46"/>
    </row>
    <row r="14" spans="1:24"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5"/>
      <c r="R14" s="46"/>
      <c r="S14" s="92" t="e">
        <f t="shared" si="2"/>
        <v>#DIV/0!</v>
      </c>
      <c r="T14" s="147"/>
      <c r="U14" s="107"/>
      <c r="V14" s="76"/>
      <c r="W14" s="88"/>
      <c r="X14" s="46"/>
    </row>
    <row r="15" spans="1:24"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5"/>
      <c r="R15" s="46"/>
      <c r="S15" s="92" t="e">
        <f t="shared" si="2"/>
        <v>#DIV/0!</v>
      </c>
      <c r="T15" s="147"/>
      <c r="U15" s="107"/>
      <c r="V15" s="76"/>
      <c r="W15" s="88"/>
      <c r="X15" s="46"/>
    </row>
    <row r="16" spans="1:24"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5"/>
      <c r="R16" s="46"/>
      <c r="S16" s="92" t="e">
        <f t="shared" si="2"/>
        <v>#DIV/0!</v>
      </c>
      <c r="T16" s="147"/>
      <c r="U16" s="107"/>
      <c r="V16" s="76"/>
      <c r="W16" s="88"/>
      <c r="X16" s="46"/>
    </row>
    <row r="17" spans="1:24"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5"/>
      <c r="R17" s="46"/>
      <c r="S17" s="92" t="e">
        <f t="shared" si="2"/>
        <v>#DIV/0!</v>
      </c>
      <c r="T17" s="147"/>
      <c r="U17" s="107"/>
      <c r="V17" s="76"/>
      <c r="W17" s="88"/>
      <c r="X17" s="46"/>
    </row>
    <row r="18" spans="1:24"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5"/>
      <c r="R18" s="46"/>
      <c r="S18" s="92" t="e">
        <f t="shared" si="2"/>
        <v>#DIV/0!</v>
      </c>
      <c r="T18" s="147"/>
      <c r="U18" s="107"/>
      <c r="V18" s="76"/>
      <c r="W18" s="88"/>
      <c r="X18" s="46"/>
    </row>
    <row r="19" spans="1:24" s="12" customFormat="1" ht="20.25" customHeight="1">
      <c r="A19" s="30" t="s">
        <v>93</v>
      </c>
    </row>
    <row r="20" spans="1:24" s="12" customFormat="1" ht="20.25" customHeight="1">
      <c r="A20" s="30" t="s">
        <v>23</v>
      </c>
    </row>
    <row r="21" spans="1:24" s="12" customFormat="1" ht="20.100000000000001" customHeight="1">
      <c r="A21" s="139" t="s">
        <v>94</v>
      </c>
    </row>
    <row r="22" spans="1:24" s="12" customFormat="1" ht="20.25" customHeight="1">
      <c r="A22" s="30" t="s">
        <v>261</v>
      </c>
    </row>
    <row r="23" spans="1:24" s="12" customFormat="1" ht="20.100000000000001" customHeight="1">
      <c r="A23" s="139" t="s">
        <v>264</v>
      </c>
    </row>
    <row r="24" spans="1:24" s="12" customFormat="1" ht="20.25" customHeight="1"/>
    <row r="25" spans="1:24" ht="20.25" customHeight="1">
      <c r="V25" s="13"/>
    </row>
    <row r="26" spans="1:24" ht="20.25" customHeight="1"/>
    <row r="27" spans="1:24" ht="19.5" customHeight="1"/>
    <row r="28" spans="1:24" ht="19.5" customHeight="1"/>
    <row r="30" spans="1:24" ht="18.75">
      <c r="C30" s="23"/>
      <c r="D30" s="24"/>
      <c r="N30" s="66"/>
    </row>
    <row r="31" spans="1:24" ht="18.75">
      <c r="C31" s="23"/>
      <c r="D31" s="24"/>
    </row>
    <row r="32" spans="1:24" ht="18.75">
      <c r="C32" s="23"/>
      <c r="D32" s="24"/>
    </row>
    <row r="33" spans="3:18" ht="18.75">
      <c r="C33" s="23"/>
      <c r="D33" s="24"/>
    </row>
    <row r="34" spans="3:18" ht="18.75">
      <c r="C34" s="23"/>
      <c r="D34" s="24"/>
    </row>
    <row r="35" spans="3:18" ht="18.75">
      <c r="C35" s="23"/>
      <c r="D35" s="26"/>
    </row>
    <row r="36" spans="3:18" ht="18.75">
      <c r="C36" s="23"/>
      <c r="D36" s="26"/>
    </row>
    <row r="37" spans="3:18" ht="18.75">
      <c r="C37" s="23"/>
      <c r="D37" s="24"/>
    </row>
    <row r="38" spans="3:18" ht="18.75">
      <c r="C38" s="23"/>
      <c r="D38" s="24"/>
    </row>
    <row r="39" spans="3:18" ht="18.75">
      <c r="C39" s="23"/>
      <c r="D39" s="24"/>
    </row>
    <row r="40" spans="3:18" ht="18.75">
      <c r="C40" s="23"/>
      <c r="D40" s="24"/>
    </row>
    <row r="41" spans="3:18" ht="18.75">
      <c r="C41" s="23"/>
      <c r="D41" s="24"/>
    </row>
    <row r="42" spans="3:18" ht="18.75">
      <c r="C42" s="23"/>
      <c r="D42" s="24"/>
    </row>
    <row r="43" spans="3:18" ht="18.75">
      <c r="C43" s="23"/>
      <c r="D43" s="24"/>
    </row>
    <row r="44" spans="3:18" ht="18.75">
      <c r="C44" s="23"/>
      <c r="D44" s="24"/>
      <c r="Q44" s="67"/>
      <c r="R44" s="67"/>
    </row>
    <row r="45" spans="3:18" ht="18.75">
      <c r="C45" s="23"/>
      <c r="D45" s="24"/>
      <c r="Q45" s="67"/>
      <c r="R45" s="67"/>
    </row>
    <row r="46" spans="3:18" ht="18.75">
      <c r="C46" s="23"/>
      <c r="D46" s="24"/>
      <c r="Q46" s="67"/>
      <c r="R46" s="67"/>
    </row>
    <row r="47" spans="3:18" ht="18.75">
      <c r="C47" s="23"/>
      <c r="D47" s="24"/>
      <c r="Q47" s="67"/>
      <c r="R47" s="67"/>
    </row>
    <row r="48" spans="3:18" ht="18.75">
      <c r="C48" s="23"/>
      <c r="D48" s="24"/>
      <c r="Q48" s="67"/>
      <c r="R48" s="67"/>
    </row>
    <row r="49" spans="3:18" ht="18.75">
      <c r="C49" s="23"/>
      <c r="D49" s="24"/>
      <c r="Q49" s="67"/>
      <c r="R49" s="67"/>
    </row>
    <row r="50" spans="3:18" ht="18.75">
      <c r="C50" s="23"/>
      <c r="D50" s="24"/>
      <c r="Q50" s="67"/>
      <c r="R50" s="67"/>
    </row>
    <row r="51" spans="3:18" ht="18.75">
      <c r="C51" s="23"/>
      <c r="D51" s="24"/>
      <c r="Q51" s="67"/>
      <c r="R51" s="67"/>
    </row>
    <row r="52" spans="3:18" ht="18.75">
      <c r="C52" s="23"/>
      <c r="D52" s="24"/>
      <c r="Q52" s="67"/>
      <c r="R52" s="67"/>
    </row>
    <row r="53" spans="3:18" ht="18.75">
      <c r="C53" s="23"/>
      <c r="D53" s="24"/>
      <c r="Q53" s="67"/>
      <c r="R53" s="67"/>
    </row>
    <row r="54" spans="3:18" ht="18.75">
      <c r="C54" s="23"/>
      <c r="D54" s="24"/>
      <c r="Q54" s="67"/>
      <c r="R54" s="67"/>
    </row>
    <row r="55" spans="3:18" ht="18.75">
      <c r="C55" s="23"/>
      <c r="D55" s="24"/>
      <c r="Q55" s="67"/>
      <c r="R55" s="67"/>
    </row>
    <row r="56" spans="3:18" ht="18.75">
      <c r="C56" s="23"/>
      <c r="D56" s="24"/>
      <c r="Q56" s="67"/>
      <c r="R56" s="67"/>
    </row>
    <row r="57" spans="3:18" ht="18.75">
      <c r="C57" s="23"/>
      <c r="D57" s="24"/>
      <c r="Q57" s="67"/>
      <c r="R57" s="67"/>
    </row>
    <row r="58" spans="3:18" ht="18.75">
      <c r="C58" s="23"/>
      <c r="D58" s="24"/>
      <c r="Q58" s="67"/>
      <c r="R58" s="67"/>
    </row>
    <row r="59" spans="3:18" ht="18.75">
      <c r="C59" s="23"/>
      <c r="D59" s="24"/>
      <c r="Q59" s="67"/>
      <c r="R59" s="67"/>
    </row>
    <row r="60" spans="3:18" ht="18.75">
      <c r="C60" s="23"/>
      <c r="D60" s="24"/>
      <c r="Q60" s="67"/>
      <c r="R60" s="67"/>
    </row>
    <row r="61" spans="3:18" ht="18.75">
      <c r="C61" s="23"/>
      <c r="D61" s="24"/>
      <c r="Q61" s="67"/>
      <c r="R61" s="67"/>
    </row>
    <row r="62" spans="3:18" ht="18.75">
      <c r="C62" s="23"/>
      <c r="D62" s="24"/>
      <c r="Q62" s="67"/>
      <c r="R62" s="67"/>
    </row>
    <row r="63" spans="3:18" ht="18.75">
      <c r="C63" s="23"/>
      <c r="D63" s="24"/>
      <c r="Q63" s="67"/>
      <c r="R63" s="67"/>
    </row>
    <row r="64" spans="3:18" ht="18.75">
      <c r="C64" s="23"/>
      <c r="D64" s="24"/>
      <c r="Q64" s="67"/>
      <c r="R64" s="67"/>
    </row>
    <row r="65" spans="3:18" ht="18.75">
      <c r="C65" s="23"/>
      <c r="D65" s="24"/>
      <c r="Q65" s="67"/>
      <c r="R65" s="67"/>
    </row>
    <row r="66" spans="3:18" ht="18.75">
      <c r="C66" s="23"/>
      <c r="D66" s="24"/>
      <c r="Q66" s="67"/>
      <c r="R66" s="67"/>
    </row>
    <row r="67" spans="3:18" ht="18.75">
      <c r="C67" s="23"/>
      <c r="D67" s="24"/>
      <c r="Q67" s="67"/>
      <c r="R67" s="67"/>
    </row>
    <row r="68" spans="3:18" ht="18.75">
      <c r="C68" s="23"/>
      <c r="D68" s="24"/>
      <c r="Q68" s="67"/>
      <c r="R68" s="67"/>
    </row>
    <row r="69" spans="3:18" ht="18.75">
      <c r="C69" s="23"/>
      <c r="D69" s="24"/>
      <c r="Q69" s="67"/>
      <c r="R69" s="67"/>
    </row>
    <row r="70" spans="3:18" ht="18.75">
      <c r="C70" s="23"/>
      <c r="D70" s="24"/>
      <c r="Q70" s="67"/>
      <c r="R70" s="67"/>
    </row>
    <row r="71" spans="3:18" ht="18.75">
      <c r="C71" s="23"/>
      <c r="D71" s="24"/>
      <c r="Q71" s="67"/>
      <c r="R71" s="67"/>
    </row>
    <row r="72" spans="3:18" ht="18.75">
      <c r="C72" s="23"/>
      <c r="D72" s="24"/>
      <c r="Q72" s="67"/>
      <c r="R72" s="67"/>
    </row>
    <row r="73" spans="3:18" ht="18.75">
      <c r="C73" s="23"/>
      <c r="D73" s="24"/>
      <c r="Q73" s="67"/>
      <c r="R73" s="67"/>
    </row>
    <row r="74" spans="3:18" ht="18.75">
      <c r="C74" s="23"/>
      <c r="D74" s="24"/>
      <c r="Q74" s="67"/>
      <c r="R74" s="67"/>
    </row>
    <row r="75" spans="3:18" ht="18.75">
      <c r="C75" s="23"/>
      <c r="D75" s="24"/>
      <c r="Q75" s="67"/>
      <c r="R75" s="67"/>
    </row>
    <row r="76" spans="3:18" ht="18.75">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count="9">
    <dataValidation allowBlank="1" showErrorMessage="1" promptTitle="年月日を記載してください" prompt="書式設定を変更せずに、年月日を記載してください" sqref="R4:T18 X4:X18" xr:uid="{00000000-0002-0000-06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6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6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6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xr:uid="{788B80D0-13D4-4AFB-9056-533706ADCF69}">
      <formula1>"有,無"</formula1>
    </dataValidation>
    <dataValidation showInputMessage="1" showErrorMessage="1" errorTitle="ドロップダウンリストより選択してください" promptTitle="千円単位（小数点も記載）" prompt="千円単位で小数点も記載してください" sqref="K4:L18" xr:uid="{AECAC01A-CCD2-4A93-BE48-8098CC79FEC4}"/>
    <dataValidation showInputMessage="1" showErrorMessage="1" errorTitle="ドロップダウンリストより選択してください" prompt="自動計算。千円未満切捨て。" sqref="N4:N18" xr:uid="{FE2E7491-910A-460C-9A50-97CC222C723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xr:uid="{0D83D72B-0D0C-46E3-9E8F-9081A43CDB53}">
      <formula1>"有,無"</formula1>
    </dataValidation>
    <dataValidation showInputMessage="1" showErrorMessage="1" errorTitle="ドロップダウンリストより選択してください" promptTitle="千円未満切捨て" prompt="自動計算" sqref="M4:M18" xr:uid="{94FDFC86-3494-4B35-8D25-30A76DEC9B68}"/>
  </dataValidations>
  <pageMargins left="0.93" right="0.16" top="0.74803149606299213" bottom="0.74803149606299213" header="0.31496062992125984" footer="0.31496062992125984"/>
  <pageSetup paperSize="8" scale="46"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00000000-0002-0000-0600-000008000000}">
          <x14:formula1>
            <xm:f>都道府県コード等!$O$3:$O$7</xm:f>
          </x14:formula1>
          <xm:sqref>G4:G18</xm:sqref>
        </x14:dataValidation>
        <x14:dataValidation type="list" allowBlank="1" showInputMessage="1" showErrorMessage="1" xr:uid="{5D47F0BD-D1BF-40C9-8A96-F330A85C3406}">
          <x14:formula1>
            <xm:f>都道府県コード等!$Q$3:$Q$4</xm:f>
          </x14:formula1>
          <xm:sqref>W4:W18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39997558519241921"/>
    <pageSetUpPr fitToPage="1"/>
  </sheetPr>
  <dimension ref="A1:AJ75"/>
  <sheetViews>
    <sheetView view="pageBreakPreview" zoomScale="70" zoomScaleNormal="100" zoomScaleSheetLayoutView="7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5" style="13" customWidth="1"/>
    <col min="4" max="4" width="18.5" style="13" customWidth="1"/>
    <col min="5" max="5" width="18.625" style="13" customWidth="1"/>
    <col min="6" max="6" width="24.25" style="13" customWidth="1"/>
    <col min="7" max="7" width="28.375" style="13" customWidth="1"/>
    <col min="8" max="8" width="28.625" style="13" customWidth="1"/>
    <col min="9" max="9" width="35.625" style="13" customWidth="1"/>
    <col min="10" max="10" width="25.625" style="13" customWidth="1"/>
    <col min="11" max="11" width="41.25" style="13" customWidth="1"/>
    <col min="12" max="13" width="16.625" style="13" customWidth="1"/>
    <col min="14" max="14" width="19.125" style="13" customWidth="1"/>
    <col min="15" max="15" width="16.875" style="13" customWidth="1"/>
    <col min="16" max="16" width="17.25" style="13" customWidth="1"/>
    <col min="17" max="17" width="17" style="13" customWidth="1"/>
    <col min="18" max="19" width="16.5" style="13" customWidth="1"/>
    <col min="20" max="25" width="16.5" style="5" customWidth="1"/>
    <col min="26" max="28" width="16.5" style="13" customWidth="1"/>
    <col min="29" max="30" width="18.625" style="13" customWidth="1"/>
    <col min="31" max="31" width="18.75" style="13" customWidth="1"/>
    <col min="32" max="32" width="20" style="13" customWidth="1"/>
    <col min="33" max="34" width="16" style="13" customWidth="1"/>
    <col min="35" max="35" width="16.875" style="13" customWidth="1"/>
    <col min="36" max="36" width="16" style="13" customWidth="1"/>
    <col min="37" max="16384" width="4.25" style="13"/>
  </cols>
  <sheetData>
    <row r="1" spans="1:36" ht="12" customHeight="1">
      <c r="P1" s="21"/>
    </row>
    <row r="2" spans="1:36" ht="30" customHeight="1">
      <c r="A2" s="90" t="s">
        <v>278</v>
      </c>
      <c r="P2" s="21"/>
    </row>
    <row r="3" spans="1:36" s="62" customFormat="1" ht="114.75" customHeight="1">
      <c r="A3" s="42" t="s">
        <v>1</v>
      </c>
      <c r="B3" s="43" t="s">
        <v>2</v>
      </c>
      <c r="C3" s="43" t="s">
        <v>3</v>
      </c>
      <c r="D3" s="114" t="s">
        <v>4</v>
      </c>
      <c r="E3" s="43" t="s">
        <v>5</v>
      </c>
      <c r="F3" s="43" t="s">
        <v>83</v>
      </c>
      <c r="G3" s="115" t="s">
        <v>84</v>
      </c>
      <c r="H3" s="43" t="s">
        <v>6</v>
      </c>
      <c r="I3" s="43" t="s">
        <v>7</v>
      </c>
      <c r="J3" s="116" t="s">
        <v>113</v>
      </c>
      <c r="K3" s="43" t="s">
        <v>114</v>
      </c>
      <c r="L3" s="148" t="s">
        <v>274</v>
      </c>
      <c r="M3" s="148" t="s">
        <v>275</v>
      </c>
      <c r="N3" s="149" t="s">
        <v>276</v>
      </c>
      <c r="O3" s="149" t="s">
        <v>277</v>
      </c>
      <c r="P3" s="108" t="s">
        <v>117</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284</v>
      </c>
      <c r="AE3" s="104" t="s">
        <v>149</v>
      </c>
      <c r="AF3" s="140" t="s">
        <v>260</v>
      </c>
      <c r="AG3" s="107" t="s">
        <v>14</v>
      </c>
      <c r="AH3" s="107" t="s">
        <v>92</v>
      </c>
      <c r="AI3" s="74" t="s">
        <v>145</v>
      </c>
      <c r="AJ3" s="43" t="s">
        <v>16</v>
      </c>
    </row>
    <row r="4" spans="1:36" ht="22.5" customHeight="1">
      <c r="A4" s="31">
        <v>1</v>
      </c>
      <c r="B4" s="15"/>
      <c r="C4" s="16"/>
      <c r="D4" s="109" t="e">
        <f>VLOOKUP(C4,都道府県コード等!A4:B50,2)</f>
        <v>#N/A</v>
      </c>
      <c r="E4" s="16"/>
      <c r="F4" s="15"/>
      <c r="G4" s="76"/>
      <c r="H4" s="15"/>
      <c r="I4" s="15"/>
      <c r="J4" s="113"/>
      <c r="K4" s="143"/>
      <c r="L4" s="17"/>
      <c r="M4" s="17"/>
      <c r="N4" s="83">
        <f>ROUNDDOWN(MIN(L4,M4),0)</f>
        <v>0</v>
      </c>
      <c r="O4" s="83">
        <f>ROUNDDOWN(N4*1/2,0)</f>
        <v>0</v>
      </c>
      <c r="P4" s="22"/>
      <c r="Q4" s="122"/>
      <c r="R4" s="107"/>
      <c r="S4" s="107"/>
      <c r="T4" s="107"/>
      <c r="U4" s="107"/>
      <c r="V4" s="107"/>
      <c r="W4" s="107"/>
      <c r="X4" s="107"/>
      <c r="Y4" s="107"/>
      <c r="Z4" s="107"/>
      <c r="AA4" s="107"/>
      <c r="AB4" s="107"/>
      <c r="AC4" s="107"/>
      <c r="AD4" s="57"/>
      <c r="AE4" s="32"/>
      <c r="AF4" s="141"/>
      <c r="AG4" s="107"/>
      <c r="AH4" s="76"/>
      <c r="AI4" s="88"/>
      <c r="AJ4" s="46"/>
    </row>
    <row r="5" spans="1:36" ht="22.5" customHeight="1">
      <c r="A5" s="31">
        <v>2</v>
      </c>
      <c r="B5" s="15"/>
      <c r="C5" s="16"/>
      <c r="D5" s="109" t="e">
        <f>VLOOKUP(C5,都道府県コード等!A5:B51,2)</f>
        <v>#N/A</v>
      </c>
      <c r="E5" s="16"/>
      <c r="F5" s="15"/>
      <c r="G5" s="76"/>
      <c r="H5" s="15"/>
      <c r="I5" s="15"/>
      <c r="J5" s="113"/>
      <c r="K5" s="143"/>
      <c r="L5" s="17"/>
      <c r="M5" s="17"/>
      <c r="N5" s="83">
        <f>ROUNDDOWN(MIN(L5,M5),0)</f>
        <v>0</v>
      </c>
      <c r="O5" s="83">
        <f>ROUNDDOWN(N5*1/2,0)</f>
        <v>0</v>
      </c>
      <c r="P5" s="22"/>
      <c r="Q5" s="38"/>
      <c r="R5" s="107"/>
      <c r="S5" s="107"/>
      <c r="T5" s="107"/>
      <c r="U5" s="107"/>
      <c r="V5" s="107"/>
      <c r="W5" s="107"/>
      <c r="X5" s="107"/>
      <c r="Y5" s="107"/>
      <c r="Z5" s="107"/>
      <c r="AA5" s="107"/>
      <c r="AB5" s="107"/>
      <c r="AC5" s="107"/>
      <c r="AD5" s="32"/>
      <c r="AE5" s="32"/>
      <c r="AF5" s="141"/>
      <c r="AG5" s="107"/>
      <c r="AH5" s="76"/>
      <c r="AI5" s="88"/>
      <c r="AJ5" s="46"/>
    </row>
    <row r="6" spans="1:36" ht="22.5" customHeight="1">
      <c r="A6" s="31">
        <v>3</v>
      </c>
      <c r="B6" s="15"/>
      <c r="C6" s="16"/>
      <c r="D6" s="109" t="e">
        <f>VLOOKUP(C6,都道府県コード等!A6:B52,2)</f>
        <v>#N/A</v>
      </c>
      <c r="E6" s="16"/>
      <c r="F6" s="15"/>
      <c r="G6" s="76"/>
      <c r="H6" s="15"/>
      <c r="I6" s="15"/>
      <c r="J6" s="113"/>
      <c r="K6" s="143"/>
      <c r="L6" s="17"/>
      <c r="M6" s="17"/>
      <c r="N6" s="83">
        <f t="shared" ref="N6:N18" si="0">ROUNDDOWN(MIN(L6,M6),0)</f>
        <v>0</v>
      </c>
      <c r="O6" s="83">
        <f t="shared" ref="O6:O18" si="1">ROUNDDOWN(N6*1/2,0)</f>
        <v>0</v>
      </c>
      <c r="P6" s="22"/>
      <c r="Q6" s="38"/>
      <c r="R6" s="107"/>
      <c r="S6" s="107"/>
      <c r="T6" s="107"/>
      <c r="U6" s="107"/>
      <c r="V6" s="107"/>
      <c r="W6" s="107"/>
      <c r="X6" s="107"/>
      <c r="Y6" s="107"/>
      <c r="Z6" s="107"/>
      <c r="AA6" s="107"/>
      <c r="AB6" s="107"/>
      <c r="AC6" s="107"/>
      <c r="AD6" s="32"/>
      <c r="AE6" s="32"/>
      <c r="AF6" s="141"/>
      <c r="AG6" s="107"/>
      <c r="AH6" s="76"/>
      <c r="AI6" s="88"/>
      <c r="AJ6" s="46"/>
    </row>
    <row r="7" spans="1:36" ht="22.5" customHeight="1">
      <c r="A7" s="31">
        <v>4</v>
      </c>
      <c r="B7" s="15"/>
      <c r="C7" s="16"/>
      <c r="D7" s="109" t="e">
        <f>VLOOKUP(C7,都道府県コード等!A7:B53,2)</f>
        <v>#N/A</v>
      </c>
      <c r="E7" s="16"/>
      <c r="F7" s="15"/>
      <c r="G7" s="76"/>
      <c r="H7" s="15"/>
      <c r="I7" s="15"/>
      <c r="J7" s="113"/>
      <c r="K7" s="143"/>
      <c r="L7" s="17"/>
      <c r="M7" s="17"/>
      <c r="N7" s="83">
        <f t="shared" si="0"/>
        <v>0</v>
      </c>
      <c r="O7" s="83">
        <f t="shared" si="1"/>
        <v>0</v>
      </c>
      <c r="P7" s="22"/>
      <c r="Q7" s="38"/>
      <c r="R7" s="107"/>
      <c r="S7" s="107"/>
      <c r="T7" s="107"/>
      <c r="U7" s="107"/>
      <c r="V7" s="107"/>
      <c r="W7" s="107"/>
      <c r="X7" s="107"/>
      <c r="Y7" s="107"/>
      <c r="Z7" s="107"/>
      <c r="AA7" s="107"/>
      <c r="AB7" s="107"/>
      <c r="AC7" s="107"/>
      <c r="AD7" s="32"/>
      <c r="AE7" s="32"/>
      <c r="AF7" s="141"/>
      <c r="AG7" s="107"/>
      <c r="AH7" s="76"/>
      <c r="AI7" s="88"/>
      <c r="AJ7" s="46"/>
    </row>
    <row r="8" spans="1:36" ht="22.5" customHeight="1">
      <c r="A8" s="31">
        <v>5</v>
      </c>
      <c r="B8" s="15"/>
      <c r="C8" s="16"/>
      <c r="D8" s="109" t="e">
        <f>VLOOKUP(C8,都道府県コード等!A8:B54,2)</f>
        <v>#N/A</v>
      </c>
      <c r="E8" s="16"/>
      <c r="F8" s="15"/>
      <c r="G8" s="76"/>
      <c r="H8" s="15"/>
      <c r="I8" s="15"/>
      <c r="J8" s="113"/>
      <c r="K8" s="143"/>
      <c r="L8" s="17"/>
      <c r="M8" s="17"/>
      <c r="N8" s="83">
        <f t="shared" si="0"/>
        <v>0</v>
      </c>
      <c r="O8" s="83">
        <f t="shared" si="1"/>
        <v>0</v>
      </c>
      <c r="P8" s="22"/>
      <c r="Q8" s="38"/>
      <c r="R8" s="107"/>
      <c r="S8" s="107"/>
      <c r="T8" s="107"/>
      <c r="U8" s="107"/>
      <c r="V8" s="107"/>
      <c r="W8" s="107"/>
      <c r="X8" s="107"/>
      <c r="Y8" s="107"/>
      <c r="Z8" s="107"/>
      <c r="AA8" s="107"/>
      <c r="AB8" s="107"/>
      <c r="AC8" s="107"/>
      <c r="AD8" s="32"/>
      <c r="AE8" s="32"/>
      <c r="AF8" s="141"/>
      <c r="AG8" s="107"/>
      <c r="AH8" s="76"/>
      <c r="AI8" s="88"/>
      <c r="AJ8" s="46"/>
    </row>
    <row r="9" spans="1:36" ht="22.5" customHeight="1">
      <c r="A9" s="31">
        <v>6</v>
      </c>
      <c r="B9" s="15"/>
      <c r="C9" s="16"/>
      <c r="D9" s="109" t="e">
        <f>VLOOKUP(C9,都道府県コード等!A9:B55,2)</f>
        <v>#N/A</v>
      </c>
      <c r="E9" s="16"/>
      <c r="F9" s="15"/>
      <c r="G9" s="76"/>
      <c r="H9" s="15"/>
      <c r="I9" s="15"/>
      <c r="J9" s="113"/>
      <c r="K9" s="143"/>
      <c r="L9" s="17"/>
      <c r="M9" s="17"/>
      <c r="N9" s="83">
        <f t="shared" si="0"/>
        <v>0</v>
      </c>
      <c r="O9" s="83">
        <f t="shared" si="1"/>
        <v>0</v>
      </c>
      <c r="P9" s="22"/>
      <c r="Q9" s="38"/>
      <c r="R9" s="107"/>
      <c r="S9" s="107"/>
      <c r="T9" s="107"/>
      <c r="U9" s="107"/>
      <c r="V9" s="107"/>
      <c r="W9" s="107"/>
      <c r="X9" s="107"/>
      <c r="Y9" s="107"/>
      <c r="Z9" s="107"/>
      <c r="AA9" s="107"/>
      <c r="AB9" s="107"/>
      <c r="AC9" s="107"/>
      <c r="AD9" s="32"/>
      <c r="AE9" s="32"/>
      <c r="AF9" s="141"/>
      <c r="AG9" s="107"/>
      <c r="AH9" s="76"/>
      <c r="AI9" s="88"/>
      <c r="AJ9" s="46"/>
    </row>
    <row r="10" spans="1:36" ht="22.5" customHeight="1">
      <c r="A10" s="31">
        <v>7</v>
      </c>
      <c r="B10" s="15"/>
      <c r="C10" s="16"/>
      <c r="D10" s="109" t="e">
        <f>VLOOKUP(C10,都道府県コード等!A10:B56,2)</f>
        <v>#N/A</v>
      </c>
      <c r="E10" s="16"/>
      <c r="F10" s="15"/>
      <c r="G10" s="76"/>
      <c r="H10" s="15"/>
      <c r="I10" s="15"/>
      <c r="J10" s="113"/>
      <c r="K10" s="143"/>
      <c r="L10" s="17"/>
      <c r="M10" s="17"/>
      <c r="N10" s="83">
        <f t="shared" si="0"/>
        <v>0</v>
      </c>
      <c r="O10" s="83">
        <f t="shared" si="1"/>
        <v>0</v>
      </c>
      <c r="P10" s="22"/>
      <c r="Q10" s="38"/>
      <c r="R10" s="107"/>
      <c r="S10" s="107"/>
      <c r="T10" s="107"/>
      <c r="U10" s="107"/>
      <c r="V10" s="107"/>
      <c r="W10" s="107"/>
      <c r="X10" s="107"/>
      <c r="Y10" s="107"/>
      <c r="Z10" s="107"/>
      <c r="AA10" s="107"/>
      <c r="AB10" s="107"/>
      <c r="AC10" s="107"/>
      <c r="AD10" s="32"/>
      <c r="AE10" s="32"/>
      <c r="AF10" s="141"/>
      <c r="AG10" s="107"/>
      <c r="AH10" s="76"/>
      <c r="AI10" s="88"/>
      <c r="AJ10" s="46"/>
    </row>
    <row r="11" spans="1:36" ht="22.5" customHeight="1">
      <c r="A11" s="31">
        <v>8</v>
      </c>
      <c r="B11" s="15"/>
      <c r="C11" s="16"/>
      <c r="D11" s="109" t="e">
        <f>VLOOKUP(C11,都道府県コード等!A11:B57,2)</f>
        <v>#N/A</v>
      </c>
      <c r="E11" s="16"/>
      <c r="F11" s="15"/>
      <c r="G11" s="76"/>
      <c r="H11" s="15"/>
      <c r="I11" s="15"/>
      <c r="J11" s="113"/>
      <c r="K11" s="143"/>
      <c r="L11" s="17"/>
      <c r="M11" s="17"/>
      <c r="N11" s="83">
        <f t="shared" si="0"/>
        <v>0</v>
      </c>
      <c r="O11" s="83">
        <f t="shared" si="1"/>
        <v>0</v>
      </c>
      <c r="P11" s="22"/>
      <c r="Q11" s="38"/>
      <c r="R11" s="107"/>
      <c r="S11" s="107"/>
      <c r="T11" s="107"/>
      <c r="U11" s="107"/>
      <c r="V11" s="107"/>
      <c r="W11" s="107"/>
      <c r="X11" s="107"/>
      <c r="Y11" s="107"/>
      <c r="Z11" s="107"/>
      <c r="AA11" s="107"/>
      <c r="AB11" s="107"/>
      <c r="AC11" s="107"/>
      <c r="AD11" s="32"/>
      <c r="AE11" s="32"/>
      <c r="AF11" s="141"/>
      <c r="AG11" s="107"/>
      <c r="AH11" s="76"/>
      <c r="AI11" s="88"/>
      <c r="AJ11" s="46"/>
    </row>
    <row r="12" spans="1:36" ht="22.5" customHeight="1">
      <c r="A12" s="31">
        <v>9</v>
      </c>
      <c r="B12" s="15"/>
      <c r="C12" s="16"/>
      <c r="D12" s="109" t="e">
        <f>VLOOKUP(C12,都道府県コード等!A12:B58,2)</f>
        <v>#N/A</v>
      </c>
      <c r="E12" s="16"/>
      <c r="F12" s="15"/>
      <c r="G12" s="76"/>
      <c r="H12" s="15"/>
      <c r="I12" s="15"/>
      <c r="J12" s="113"/>
      <c r="K12" s="143"/>
      <c r="L12" s="17"/>
      <c r="M12" s="17"/>
      <c r="N12" s="83">
        <f t="shared" si="0"/>
        <v>0</v>
      </c>
      <c r="O12" s="83">
        <f t="shared" si="1"/>
        <v>0</v>
      </c>
      <c r="P12" s="22"/>
      <c r="Q12" s="38"/>
      <c r="R12" s="107"/>
      <c r="S12" s="107"/>
      <c r="T12" s="107"/>
      <c r="U12" s="107"/>
      <c r="V12" s="107"/>
      <c r="W12" s="107"/>
      <c r="X12" s="107"/>
      <c r="Y12" s="107"/>
      <c r="Z12" s="107"/>
      <c r="AA12" s="107"/>
      <c r="AB12" s="107"/>
      <c r="AC12" s="107"/>
      <c r="AD12" s="32"/>
      <c r="AE12" s="32"/>
      <c r="AF12" s="141"/>
      <c r="AG12" s="107"/>
      <c r="AH12" s="76"/>
      <c r="AI12" s="88"/>
      <c r="AJ12" s="46"/>
    </row>
    <row r="13" spans="1:36" ht="22.5" customHeight="1">
      <c r="A13" s="31">
        <v>10</v>
      </c>
      <c r="B13" s="15"/>
      <c r="C13" s="16"/>
      <c r="D13" s="109" t="e">
        <f>VLOOKUP(C13,都道府県コード等!A13:B59,2)</f>
        <v>#N/A</v>
      </c>
      <c r="E13" s="16"/>
      <c r="F13" s="15"/>
      <c r="G13" s="76"/>
      <c r="H13" s="15"/>
      <c r="I13" s="15"/>
      <c r="J13" s="113"/>
      <c r="K13" s="143"/>
      <c r="L13" s="17"/>
      <c r="M13" s="17"/>
      <c r="N13" s="83">
        <f t="shared" si="0"/>
        <v>0</v>
      </c>
      <c r="O13" s="83">
        <f t="shared" si="1"/>
        <v>0</v>
      </c>
      <c r="P13" s="22"/>
      <c r="Q13" s="38"/>
      <c r="R13" s="107"/>
      <c r="S13" s="107"/>
      <c r="T13" s="107"/>
      <c r="U13" s="107"/>
      <c r="V13" s="107"/>
      <c r="W13" s="107"/>
      <c r="X13" s="107"/>
      <c r="Y13" s="107"/>
      <c r="Z13" s="107"/>
      <c r="AA13" s="107"/>
      <c r="AB13" s="107"/>
      <c r="AC13" s="107"/>
      <c r="AD13" s="32"/>
      <c r="AE13" s="32"/>
      <c r="AF13" s="141"/>
      <c r="AG13" s="107"/>
      <c r="AH13" s="76"/>
      <c r="AI13" s="88"/>
      <c r="AJ13" s="46"/>
    </row>
    <row r="14" spans="1:36" ht="22.5" customHeight="1">
      <c r="A14" s="31">
        <v>11</v>
      </c>
      <c r="B14" s="15"/>
      <c r="C14" s="16"/>
      <c r="D14" s="109" t="e">
        <f>VLOOKUP(C14,都道府県コード等!A14:B60,2)</f>
        <v>#N/A</v>
      </c>
      <c r="E14" s="16"/>
      <c r="F14" s="15"/>
      <c r="G14" s="76"/>
      <c r="H14" s="15"/>
      <c r="I14" s="15"/>
      <c r="J14" s="113"/>
      <c r="K14" s="143"/>
      <c r="L14" s="17"/>
      <c r="M14" s="17"/>
      <c r="N14" s="83">
        <f t="shared" si="0"/>
        <v>0</v>
      </c>
      <c r="O14" s="83">
        <f t="shared" si="1"/>
        <v>0</v>
      </c>
      <c r="P14" s="22"/>
      <c r="Q14" s="38"/>
      <c r="R14" s="107"/>
      <c r="S14" s="107"/>
      <c r="T14" s="107"/>
      <c r="U14" s="107"/>
      <c r="V14" s="107"/>
      <c r="W14" s="107"/>
      <c r="X14" s="107"/>
      <c r="Y14" s="107"/>
      <c r="Z14" s="107"/>
      <c r="AA14" s="107"/>
      <c r="AB14" s="107"/>
      <c r="AC14" s="107"/>
      <c r="AD14" s="32"/>
      <c r="AE14" s="32"/>
      <c r="AF14" s="141"/>
      <c r="AG14" s="107"/>
      <c r="AH14" s="76"/>
      <c r="AI14" s="88"/>
      <c r="AJ14" s="46"/>
    </row>
    <row r="15" spans="1:36" ht="22.5" customHeight="1">
      <c r="A15" s="31">
        <v>12</v>
      </c>
      <c r="B15" s="15"/>
      <c r="C15" s="16"/>
      <c r="D15" s="109" t="e">
        <f>VLOOKUP(C15,都道府県コード等!A15:B61,2)</f>
        <v>#N/A</v>
      </c>
      <c r="E15" s="16"/>
      <c r="F15" s="15"/>
      <c r="G15" s="76"/>
      <c r="H15" s="15"/>
      <c r="I15" s="15"/>
      <c r="J15" s="113"/>
      <c r="K15" s="143"/>
      <c r="L15" s="17"/>
      <c r="M15" s="17"/>
      <c r="N15" s="83">
        <f t="shared" si="0"/>
        <v>0</v>
      </c>
      <c r="O15" s="83">
        <f t="shared" si="1"/>
        <v>0</v>
      </c>
      <c r="P15" s="22"/>
      <c r="Q15" s="38"/>
      <c r="R15" s="107"/>
      <c r="S15" s="107"/>
      <c r="T15" s="107"/>
      <c r="U15" s="107"/>
      <c r="V15" s="107"/>
      <c r="W15" s="107"/>
      <c r="X15" s="107"/>
      <c r="Y15" s="107"/>
      <c r="Z15" s="107"/>
      <c r="AA15" s="107"/>
      <c r="AB15" s="107"/>
      <c r="AC15" s="107"/>
      <c r="AD15" s="32"/>
      <c r="AE15" s="32"/>
      <c r="AF15" s="141"/>
      <c r="AG15" s="107"/>
      <c r="AH15" s="76"/>
      <c r="AI15" s="88"/>
      <c r="AJ15" s="46"/>
    </row>
    <row r="16" spans="1:36" ht="22.5" customHeight="1">
      <c r="A16" s="31">
        <v>13</v>
      </c>
      <c r="B16" s="15"/>
      <c r="C16" s="16"/>
      <c r="D16" s="109" t="e">
        <f>VLOOKUP(C16,都道府県コード等!A16:B62,2)</f>
        <v>#N/A</v>
      </c>
      <c r="E16" s="16"/>
      <c r="F16" s="15"/>
      <c r="G16" s="76"/>
      <c r="H16" s="15"/>
      <c r="I16" s="15"/>
      <c r="J16" s="113"/>
      <c r="K16" s="143"/>
      <c r="L16" s="17"/>
      <c r="M16" s="17"/>
      <c r="N16" s="83">
        <f t="shared" si="0"/>
        <v>0</v>
      </c>
      <c r="O16" s="83">
        <f t="shared" si="1"/>
        <v>0</v>
      </c>
      <c r="P16" s="22"/>
      <c r="Q16" s="38"/>
      <c r="R16" s="107"/>
      <c r="S16" s="107"/>
      <c r="T16" s="107"/>
      <c r="U16" s="107"/>
      <c r="V16" s="107"/>
      <c r="W16" s="107"/>
      <c r="X16" s="107"/>
      <c r="Y16" s="107"/>
      <c r="Z16" s="107"/>
      <c r="AA16" s="107"/>
      <c r="AB16" s="107"/>
      <c r="AC16" s="107"/>
      <c r="AD16" s="32"/>
      <c r="AE16" s="32"/>
      <c r="AF16" s="141"/>
      <c r="AG16" s="107"/>
      <c r="AH16" s="76"/>
      <c r="AI16" s="88"/>
      <c r="AJ16" s="46"/>
    </row>
    <row r="17" spans="1:36" ht="22.5" customHeight="1">
      <c r="A17" s="31">
        <v>14</v>
      </c>
      <c r="B17" s="15"/>
      <c r="C17" s="16"/>
      <c r="D17" s="109" t="e">
        <f>VLOOKUP(C17,都道府県コード等!A17:B63,2)</f>
        <v>#N/A</v>
      </c>
      <c r="E17" s="16"/>
      <c r="F17" s="15"/>
      <c r="G17" s="76"/>
      <c r="H17" s="15"/>
      <c r="I17" s="15"/>
      <c r="J17" s="113"/>
      <c r="K17" s="143"/>
      <c r="L17" s="17"/>
      <c r="M17" s="17"/>
      <c r="N17" s="83">
        <f t="shared" si="0"/>
        <v>0</v>
      </c>
      <c r="O17" s="83">
        <f t="shared" si="1"/>
        <v>0</v>
      </c>
      <c r="P17" s="22"/>
      <c r="Q17" s="38"/>
      <c r="R17" s="107"/>
      <c r="S17" s="107"/>
      <c r="T17" s="107"/>
      <c r="U17" s="107"/>
      <c r="V17" s="107"/>
      <c r="W17" s="107"/>
      <c r="X17" s="107"/>
      <c r="Y17" s="107"/>
      <c r="Z17" s="107"/>
      <c r="AA17" s="107"/>
      <c r="AB17" s="107"/>
      <c r="AC17" s="107"/>
      <c r="AD17" s="32"/>
      <c r="AE17" s="32"/>
      <c r="AF17" s="141"/>
      <c r="AG17" s="107"/>
      <c r="AH17" s="76"/>
      <c r="AI17" s="88"/>
      <c r="AJ17" s="46"/>
    </row>
    <row r="18" spans="1:36" ht="22.5" customHeight="1">
      <c r="A18" s="31">
        <v>15</v>
      </c>
      <c r="B18" s="15"/>
      <c r="C18" s="16"/>
      <c r="D18" s="109" t="e">
        <f>VLOOKUP(C18,都道府県コード等!A18:B64,2)</f>
        <v>#N/A</v>
      </c>
      <c r="E18" s="16"/>
      <c r="F18" s="15"/>
      <c r="G18" s="76"/>
      <c r="H18" s="15"/>
      <c r="I18" s="15"/>
      <c r="J18" s="113"/>
      <c r="K18" s="143"/>
      <c r="L18" s="17"/>
      <c r="M18" s="17"/>
      <c r="N18" s="83">
        <f t="shared" si="0"/>
        <v>0</v>
      </c>
      <c r="O18" s="83">
        <f t="shared" si="1"/>
        <v>0</v>
      </c>
      <c r="P18" s="22"/>
      <c r="Q18" s="38"/>
      <c r="R18" s="107"/>
      <c r="S18" s="107"/>
      <c r="T18" s="107"/>
      <c r="U18" s="107"/>
      <c r="V18" s="107"/>
      <c r="W18" s="107"/>
      <c r="X18" s="107"/>
      <c r="Y18" s="107"/>
      <c r="Z18" s="107"/>
      <c r="AA18" s="107"/>
      <c r="AB18" s="107"/>
      <c r="AC18" s="107"/>
      <c r="AD18" s="32"/>
      <c r="AE18" s="32"/>
      <c r="AF18" s="141"/>
      <c r="AG18" s="107"/>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268</v>
      </c>
    </row>
    <row r="23" spans="1:36" s="12" customFormat="1" ht="20.25" customHeight="1">
      <c r="A23" s="20" t="s">
        <v>267</v>
      </c>
      <c r="T23" s="5"/>
      <c r="U23" s="5"/>
      <c r="V23" s="5"/>
      <c r="W23" s="5"/>
      <c r="X23" s="5"/>
      <c r="Y23" s="5"/>
    </row>
    <row r="24" spans="1:36" s="12" customFormat="1" ht="20.25" customHeight="1">
      <c r="T24" s="5"/>
      <c r="U24" s="5"/>
      <c r="V24" s="5"/>
      <c r="W24" s="5"/>
      <c r="X24" s="5"/>
      <c r="Y24" s="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4"/>
      <c r="G33" s="25"/>
    </row>
    <row r="34" spans="3:9" ht="18.75">
      <c r="C34" s="23"/>
      <c r="D34" s="26"/>
      <c r="G34" s="25"/>
      <c r="I34" s="27"/>
    </row>
    <row r="35" spans="3:9" ht="18.75">
      <c r="C35" s="23"/>
      <c r="D35" s="26"/>
      <c r="G35" s="25"/>
      <c r="I35" s="27"/>
    </row>
    <row r="36" spans="3:9" ht="18.75">
      <c r="C36" s="23"/>
      <c r="D36" s="24"/>
      <c r="G36" s="25"/>
      <c r="I36" s="27"/>
    </row>
    <row r="37" spans="3:9" ht="18.75">
      <c r="C37" s="23"/>
      <c r="D37" s="24"/>
      <c r="G37" s="25"/>
      <c r="I37" s="27"/>
    </row>
    <row r="38" spans="3:9" ht="18.75">
      <c r="C38" s="23"/>
      <c r="D38" s="24"/>
      <c r="G38" s="25"/>
      <c r="I38" s="28"/>
    </row>
    <row r="39" spans="3:9" ht="18.75">
      <c r="C39" s="23"/>
      <c r="D39" s="24"/>
      <c r="G39" s="25"/>
      <c r="I39" s="28"/>
    </row>
    <row r="40" spans="3:9" ht="18.75">
      <c r="C40" s="23"/>
      <c r="D40" s="24"/>
      <c r="G40" s="25"/>
    </row>
    <row r="41" spans="3:9" ht="18.75">
      <c r="C41" s="23"/>
      <c r="D41" s="24"/>
      <c r="G41" s="25"/>
    </row>
    <row r="42" spans="3:9" ht="18.75">
      <c r="C42" s="23"/>
      <c r="D42" s="24"/>
      <c r="G42" s="25"/>
    </row>
    <row r="43" spans="3:9" ht="18.75">
      <c r="C43" s="23"/>
      <c r="D43" s="24"/>
      <c r="G43" s="25"/>
    </row>
    <row r="44" spans="3:9" ht="18.75">
      <c r="C44" s="23"/>
      <c r="D44" s="24"/>
      <c r="G44" s="25"/>
    </row>
    <row r="45" spans="3:9" ht="18.75">
      <c r="C45" s="23"/>
      <c r="D45" s="24"/>
      <c r="G45" s="25"/>
    </row>
    <row r="46" spans="3:9" ht="18.75">
      <c r="C46" s="23"/>
      <c r="D46" s="24"/>
      <c r="G46" s="25"/>
    </row>
    <row r="47" spans="3:9" ht="18.75">
      <c r="C47" s="23"/>
      <c r="D47" s="24"/>
      <c r="G47" s="25"/>
    </row>
    <row r="48" spans="3:9" ht="18.75">
      <c r="C48" s="23"/>
      <c r="D48" s="24"/>
      <c r="G48" s="25"/>
    </row>
    <row r="49" spans="3:7" ht="18.75">
      <c r="C49" s="23"/>
      <c r="D49" s="24"/>
      <c r="G49" s="25"/>
    </row>
    <row r="50" spans="3:7" ht="18.75">
      <c r="C50" s="23"/>
      <c r="D50" s="24"/>
      <c r="G50" s="25"/>
    </row>
    <row r="51" spans="3:7" ht="18.75">
      <c r="C51" s="23"/>
      <c r="D51" s="24"/>
      <c r="G51" s="25"/>
    </row>
    <row r="52" spans="3:7" ht="18.75">
      <c r="C52" s="23"/>
      <c r="D52" s="24"/>
      <c r="G52" s="25"/>
    </row>
    <row r="53" spans="3:7" ht="18.75">
      <c r="C53" s="23"/>
      <c r="D53" s="24"/>
      <c r="G53" s="25"/>
    </row>
    <row r="54" spans="3:7" ht="18.75">
      <c r="C54" s="23"/>
      <c r="D54" s="24"/>
      <c r="G54" s="25"/>
    </row>
    <row r="55" spans="3:7" ht="18.75">
      <c r="C55" s="23"/>
      <c r="D55" s="24"/>
    </row>
    <row r="56" spans="3:7" ht="18.75">
      <c r="C56" s="23"/>
      <c r="D56" s="24"/>
    </row>
    <row r="57" spans="3:7" ht="18.75">
      <c r="C57" s="23"/>
      <c r="D57" s="24"/>
    </row>
    <row r="58" spans="3:7" ht="18.75">
      <c r="C58" s="23"/>
      <c r="D58" s="24"/>
    </row>
    <row r="59" spans="3:7" ht="18.75">
      <c r="C59" s="23"/>
      <c r="D59" s="24"/>
    </row>
    <row r="60" spans="3:7" ht="18.75">
      <c r="C60" s="23"/>
      <c r="D60" s="24"/>
    </row>
    <row r="61" spans="3:7" ht="18.75">
      <c r="C61" s="23"/>
      <c r="D61" s="24"/>
    </row>
    <row r="62" spans="3:7" ht="18.75">
      <c r="C62" s="23"/>
      <c r="D62" s="24"/>
    </row>
    <row r="63" spans="3:7" ht="18.75">
      <c r="C63" s="23"/>
      <c r="D63" s="24"/>
    </row>
    <row r="64" spans="3:7"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row r="75" spans="3:4" ht="18.75">
      <c r="C75" s="23"/>
      <c r="D75" s="24"/>
    </row>
  </sheetData>
  <dataConsolidate/>
  <phoneticPr fontId="1"/>
  <dataValidations xWindow="1430" yWindow="560" count="9">
    <dataValidation allowBlank="1" showErrorMessage="1" promptTitle="年月日を記載してください" prompt="書式設定を変更せずに、年月日を記載してください" sqref="AJ4:AJ18 AF4:AF18" xr:uid="{00000000-0002-0000-0500-000002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500-000005000000}"/>
    <dataValidation allowBlank="1" showInputMessage="1" showErrorMessage="1" promptTitle="内示を受ける自治体名" sqref="F4:F18" xr:uid="{BF148BB0-13D6-4285-8A1C-9E8FD7702D5A}"/>
    <dataValidation showInputMessage="1" showErrorMessage="1" errorTitle="ドロップダウンリストより選択してください" prompt="自動計算。千円未満切捨て。" sqref="O4:O18" xr:uid="{F4C06A58-41BA-47B2-829C-C965AF0BB2E1}"/>
    <dataValidation showInputMessage="1" showErrorMessage="1" errorTitle="ドロップダウンリストより選択してください" promptTitle="千円単位（小数点も記載）" prompt="千円単位で小数点も記載してください" sqref="L4:M18" xr:uid="{E4D13EA7-77CB-40A5-A16D-EFB789FBDFB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xr:uid="{B54E0506-3AAE-4A7B-B335-1226267AA845}">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xr:uid="{D6E21514-4446-474F-9BE2-8C6C0057DD70}">
      <formula1>"有,無"</formula1>
    </dataValidation>
    <dataValidation allowBlank="1" showInputMessage="1" showErrorMessage="1" promptTitle="年月日を記載してください" prompt="書式設定を変更せずに、年月日を記載してください_x000a_（西暦／月／日）" sqref="AE4:AE18" xr:uid="{4B42B07A-6AA3-403A-BFA0-C180CB49FE4C}"/>
    <dataValidation showInputMessage="1" showErrorMessage="1" errorTitle="ドロップダウンリストより選択してください" promptTitle="千円未満切捨て" prompt="自動計算" sqref="N4:N18" xr:uid="{B17EB093-824C-4E5E-83C7-60AC9B5300BD}"/>
  </dataValidations>
  <pageMargins left="0.93" right="0.16" top="0.74803149606299213" bottom="0.74803149606299213" header="0.31496062992125984" footer="0.31496062992125984"/>
  <pageSetup paperSize="8" scale="28" fitToHeight="0" orientation="landscape" r:id="rId1"/>
  <colBreaks count="1" manualBreakCount="1">
    <brk id="25"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r:uid="{EF48DDD6-82B8-45F9-85E3-4901F066BFA3}">
          <x14:formula1>
            <xm:f>都道府県コード等!$F$3:$F$11</xm:f>
          </x14:formula1>
          <xm:sqref>J9:J18</xm:sqref>
        </x14:dataValidation>
        <x14:dataValidation type="list" allowBlank="1" showInputMessage="1" showErrorMessage="1" promptTitle="ドロップダウンリストより選択してください" xr:uid="{30A68B89-0ABE-4B0C-9C0A-E22F99C977F3}">
          <x14:formula1>
            <xm:f>都道府県コード等!$P$3:$P$7</xm:f>
          </x14:formula1>
          <xm:sqref>G4:G18</xm:sqref>
        </x14:dataValidation>
        <x14:dataValidation type="list" showInputMessage="1" showErrorMessage="1" errorTitle="ドロップダウンリストより選択してください" xr:uid="{51E11E26-7326-431C-940F-8B164C6C2B66}">
          <x14:formula1>
            <xm:f>都道府県コード等!$F$3:$F$11</xm:f>
          </x14:formula1>
          <xm:sqref>J4:J8</xm:sqref>
        </x14:dataValidation>
        <x14:dataValidation type="list" allowBlank="1" showInputMessage="1" showErrorMessage="1" xr:uid="{AACC443B-3E0F-46CD-8ED2-D8AFF047B3F7}">
          <x14:formula1>
            <xm:f>都道府県コード等!$Q$3:$Q$4</xm:f>
          </x14:formula1>
          <xm:sqref>AI4:AI18</xm:sqref>
        </x14:dataValidation>
        <x14:dataValidation type="list" showInputMessage="1" showErrorMessage="1" xr:uid="{35C1B158-C0C5-404D-86F0-177E3FFDDD8F}">
          <x14:formula1>
            <xm:f>都道府県コード等!$S$3:$S$4</xm:f>
          </x14:formula1>
          <xm:sqref>R4:AC18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c r="AG1" s="39" t="s">
        <v>0</v>
      </c>
    </row>
    <row r="2" spans="1:33" ht="20.100000000000001" customHeight="1">
      <c r="A2" s="90" t="s">
        <v>121</v>
      </c>
    </row>
    <row r="3" spans="1:33" s="14" customFormat="1" ht="73.5" customHeight="1">
      <c r="A3" s="162" t="s">
        <v>1</v>
      </c>
      <c r="B3" s="162" t="s">
        <v>2</v>
      </c>
      <c r="C3" s="153" t="s">
        <v>3</v>
      </c>
      <c r="D3" s="151" t="s">
        <v>4</v>
      </c>
      <c r="E3" s="162" t="s">
        <v>5</v>
      </c>
      <c r="F3" s="153" t="s">
        <v>144</v>
      </c>
      <c r="G3" s="154" t="s">
        <v>134</v>
      </c>
      <c r="H3" s="162" t="s">
        <v>6</v>
      </c>
      <c r="I3" s="162" t="s">
        <v>7</v>
      </c>
      <c r="J3" s="165" t="s">
        <v>209</v>
      </c>
      <c r="K3" s="154" t="s">
        <v>207</v>
      </c>
      <c r="L3" s="159" t="s">
        <v>8</v>
      </c>
      <c r="M3" s="163" t="s">
        <v>279</v>
      </c>
      <c r="N3" s="161" t="s">
        <v>9</v>
      </c>
      <c r="O3" s="159" t="s">
        <v>10</v>
      </c>
      <c r="P3" s="159"/>
      <c r="Q3" s="161" t="s">
        <v>11</v>
      </c>
      <c r="R3" s="159" t="s">
        <v>12</v>
      </c>
      <c r="S3" s="159"/>
      <c r="T3" s="153" t="s">
        <v>135</v>
      </c>
      <c r="U3" s="153" t="s">
        <v>136</v>
      </c>
      <c r="V3" s="153" t="s">
        <v>139</v>
      </c>
      <c r="W3" s="153" t="s">
        <v>138</v>
      </c>
      <c r="X3" s="153" t="s">
        <v>137</v>
      </c>
      <c r="Y3" s="151" t="s">
        <v>140</v>
      </c>
      <c r="Z3" s="153" t="s">
        <v>147</v>
      </c>
      <c r="AA3" s="151" t="s">
        <v>13</v>
      </c>
      <c r="AB3" s="154" t="s">
        <v>14</v>
      </c>
      <c r="AC3" s="155" t="s">
        <v>280</v>
      </c>
      <c r="AD3" s="155" t="s">
        <v>15</v>
      </c>
      <c r="AE3" s="156" t="s">
        <v>285</v>
      </c>
      <c r="AF3" s="157" t="s">
        <v>145</v>
      </c>
      <c r="AG3" s="152" t="s">
        <v>16</v>
      </c>
    </row>
    <row r="4" spans="1:33" s="14" customFormat="1" ht="58.5" customHeight="1">
      <c r="A4" s="162"/>
      <c r="B4" s="162"/>
      <c r="C4" s="153"/>
      <c r="D4" s="151"/>
      <c r="E4" s="162"/>
      <c r="F4" s="153"/>
      <c r="G4" s="166"/>
      <c r="H4" s="162"/>
      <c r="I4" s="162"/>
      <c r="J4" s="165"/>
      <c r="K4" s="154"/>
      <c r="L4" s="160"/>
      <c r="M4" s="164"/>
      <c r="N4" s="161"/>
      <c r="O4" s="85" t="s">
        <v>17</v>
      </c>
      <c r="P4" s="86" t="s">
        <v>18</v>
      </c>
      <c r="Q4" s="161"/>
      <c r="R4" s="85" t="s">
        <v>19</v>
      </c>
      <c r="S4" s="86" t="s">
        <v>20</v>
      </c>
      <c r="T4" s="162"/>
      <c r="U4" s="153"/>
      <c r="V4" s="153"/>
      <c r="W4" s="153"/>
      <c r="X4" s="153"/>
      <c r="Y4" s="151"/>
      <c r="Z4" s="153"/>
      <c r="AA4" s="151"/>
      <c r="AB4" s="154"/>
      <c r="AC4" s="155"/>
      <c r="AD4" s="155"/>
      <c r="AE4" s="156"/>
      <c r="AF4" s="158"/>
      <c r="AG4" s="152"/>
    </row>
    <row r="5" spans="1:33" s="13" customFormat="1" ht="20.100000000000001" customHeight="1">
      <c r="A5" s="31">
        <v>1</v>
      </c>
      <c r="B5" s="31"/>
      <c r="C5" s="40"/>
      <c r="D5" s="75" t="e">
        <f>VLOOKUP(C5,都道府県コード等!A3:B49,2)</f>
        <v>#N/A</v>
      </c>
      <c r="E5" s="15"/>
      <c r="F5" s="15"/>
      <c r="G5" s="89"/>
      <c r="H5" s="31"/>
      <c r="I5" s="31"/>
      <c r="J5" s="31"/>
      <c r="K5" s="89"/>
      <c r="L5" s="32"/>
      <c r="M5" s="59"/>
      <c r="N5" s="78" t="str">
        <f>IF(P5="","",P5/O5)</f>
        <v/>
      </c>
      <c r="O5" s="33"/>
      <c r="P5" s="34"/>
      <c r="Q5" s="79" t="str">
        <f t="shared" ref="Q5:Q19" si="0">IF(S5="","",S5/R5)</f>
        <v/>
      </c>
      <c r="R5" s="31"/>
      <c r="S5" s="31"/>
      <c r="T5" s="82"/>
      <c r="U5" s="80"/>
      <c r="V5" s="81"/>
      <c r="W5" s="81"/>
      <c r="X5" s="81"/>
      <c r="Y5" s="84">
        <f>(T5*U5)+V5+W5+X5</f>
        <v>0</v>
      </c>
      <c r="Z5" s="81"/>
      <c r="AA5" s="83">
        <f>ROUNDDOWN(MIN(Y5,Z5),0)</f>
        <v>0</v>
      </c>
      <c r="AB5" s="99"/>
      <c r="AC5" s="72"/>
      <c r="AD5" s="72"/>
      <c r="AE5" s="87" t="e">
        <f>AD5/AC5</f>
        <v>#DIV/0!</v>
      </c>
      <c r="AF5" s="88"/>
      <c r="AG5" s="41"/>
    </row>
    <row r="6" spans="1:33" s="13" customFormat="1" ht="20.100000000000001" customHeight="1">
      <c r="A6" s="31">
        <v>2</v>
      </c>
      <c r="B6" s="31"/>
      <c r="C6" s="16"/>
      <c r="D6" s="75" t="e">
        <f>VLOOKUP(C6,都道府県コード等!A4:B50,2)</f>
        <v>#N/A</v>
      </c>
      <c r="E6" s="15"/>
      <c r="F6" s="15"/>
      <c r="G6" s="89"/>
      <c r="H6" s="31"/>
      <c r="I6" s="31"/>
      <c r="J6" s="31"/>
      <c r="K6" s="89"/>
      <c r="L6" s="32"/>
      <c r="M6" s="59"/>
      <c r="N6" s="78" t="str">
        <f t="shared" ref="N6:N19" si="1">IF(P6="","",P6/O6)</f>
        <v/>
      </c>
      <c r="O6" s="33"/>
      <c r="P6" s="34"/>
      <c r="Q6" s="79" t="str">
        <f t="shared" si="0"/>
        <v/>
      </c>
      <c r="R6" s="31"/>
      <c r="S6" s="31"/>
      <c r="T6" s="82"/>
      <c r="U6" s="80"/>
      <c r="V6" s="81"/>
      <c r="W6" s="81"/>
      <c r="X6" s="81"/>
      <c r="Y6" s="84">
        <f t="shared" ref="Y6:Y19" si="2">(T6*U6)+V6+W6+X6</f>
        <v>0</v>
      </c>
      <c r="Z6" s="81"/>
      <c r="AA6" s="83">
        <f t="shared" ref="AA6:AA19" si="3">ROUNDDOWN(MIN(Y6,Z6),0)</f>
        <v>0</v>
      </c>
      <c r="AB6" s="99"/>
      <c r="AC6" s="31"/>
      <c r="AD6" s="31"/>
      <c r="AE6" s="87" t="e">
        <f>AD6/AC6</f>
        <v>#DIV/0!</v>
      </c>
      <c r="AF6" s="88" t="s">
        <v>142</v>
      </c>
      <c r="AG6" s="31"/>
    </row>
    <row r="7" spans="1:33" s="13" customFormat="1" ht="20.100000000000001" customHeight="1">
      <c r="A7" s="31">
        <v>3</v>
      </c>
      <c r="B7" s="31"/>
      <c r="C7" s="16"/>
      <c r="D7" s="75" t="e">
        <f>VLOOKUP(C7,都道府県コード等!A5:B51,2)</f>
        <v>#N/A</v>
      </c>
      <c r="E7" s="15"/>
      <c r="F7" s="15"/>
      <c r="G7" s="89"/>
      <c r="H7" s="31"/>
      <c r="I7" s="31"/>
      <c r="J7" s="31"/>
      <c r="K7" s="89"/>
      <c r="L7" s="32"/>
      <c r="M7" s="59"/>
      <c r="N7" s="78" t="str">
        <f t="shared" si="1"/>
        <v/>
      </c>
      <c r="O7" s="33"/>
      <c r="P7" s="34"/>
      <c r="Q7" s="79" t="str">
        <f t="shared" si="0"/>
        <v/>
      </c>
      <c r="R7" s="31"/>
      <c r="S7" s="31"/>
      <c r="T7" s="82"/>
      <c r="U7" s="80"/>
      <c r="V7" s="81"/>
      <c r="W7" s="81"/>
      <c r="X7" s="81"/>
      <c r="Y7" s="84">
        <f t="shared" si="2"/>
        <v>0</v>
      </c>
      <c r="Z7" s="81"/>
      <c r="AA7" s="83">
        <f t="shared" si="3"/>
        <v>0</v>
      </c>
      <c r="AB7" s="99"/>
      <c r="AC7" s="31"/>
      <c r="AD7" s="31"/>
      <c r="AE7" s="87" t="e">
        <f t="shared" ref="AE7:AE19" si="4">AD7/AC7</f>
        <v>#DIV/0!</v>
      </c>
      <c r="AF7" s="88"/>
      <c r="AG7" s="31"/>
    </row>
    <row r="8" spans="1:33" s="13" customFormat="1" ht="20.100000000000001" customHeight="1">
      <c r="A8" s="31">
        <v>4</v>
      </c>
      <c r="B8" s="31"/>
      <c r="C8" s="16"/>
      <c r="D8" s="75" t="e">
        <f>VLOOKUP(C8,都道府県コード等!A6:B52,2)</f>
        <v>#N/A</v>
      </c>
      <c r="E8" s="15"/>
      <c r="F8" s="15"/>
      <c r="G8" s="89"/>
      <c r="H8" s="31"/>
      <c r="I8" s="31"/>
      <c r="J8" s="31"/>
      <c r="K8" s="89"/>
      <c r="L8" s="32"/>
      <c r="M8" s="59"/>
      <c r="N8" s="78" t="str">
        <f t="shared" si="1"/>
        <v/>
      </c>
      <c r="O8" s="33"/>
      <c r="P8" s="34"/>
      <c r="Q8" s="79" t="str">
        <f t="shared" si="0"/>
        <v/>
      </c>
      <c r="R8" s="31"/>
      <c r="S8" s="31"/>
      <c r="T8" s="82"/>
      <c r="U8" s="80"/>
      <c r="V8" s="81"/>
      <c r="W8" s="81"/>
      <c r="X8" s="81"/>
      <c r="Y8" s="84">
        <f t="shared" si="2"/>
        <v>0</v>
      </c>
      <c r="Z8" s="81"/>
      <c r="AA8" s="83">
        <f t="shared" si="3"/>
        <v>0</v>
      </c>
      <c r="AB8" s="99"/>
      <c r="AC8" s="31"/>
      <c r="AD8" s="31"/>
      <c r="AE8" s="87" t="e">
        <f t="shared" si="4"/>
        <v>#DIV/0!</v>
      </c>
      <c r="AF8" s="88"/>
      <c r="AG8" s="31"/>
    </row>
    <row r="9" spans="1:33" s="13" customFormat="1" ht="20.100000000000001" customHeight="1">
      <c r="A9" s="31">
        <v>5</v>
      </c>
      <c r="B9" s="31"/>
      <c r="C9" s="16"/>
      <c r="D9" s="75" t="e">
        <f>VLOOKUP(C9,都道府県コード等!A7:B53,2)</f>
        <v>#N/A</v>
      </c>
      <c r="E9" s="15"/>
      <c r="F9" s="15"/>
      <c r="G9" s="89"/>
      <c r="H9" s="31"/>
      <c r="I9" s="31"/>
      <c r="J9" s="31"/>
      <c r="K9" s="89"/>
      <c r="L9" s="32"/>
      <c r="M9" s="59"/>
      <c r="N9" s="78" t="str">
        <f t="shared" si="1"/>
        <v/>
      </c>
      <c r="O9" s="33"/>
      <c r="P9" s="34"/>
      <c r="Q9" s="79" t="str">
        <f t="shared" si="0"/>
        <v/>
      </c>
      <c r="R9" s="31"/>
      <c r="S9" s="31"/>
      <c r="T9" s="82"/>
      <c r="U9" s="80"/>
      <c r="V9" s="81"/>
      <c r="W9" s="81"/>
      <c r="X9" s="81"/>
      <c r="Y9" s="84">
        <f t="shared" si="2"/>
        <v>0</v>
      </c>
      <c r="Z9" s="81"/>
      <c r="AA9" s="83">
        <f t="shared" si="3"/>
        <v>0</v>
      </c>
      <c r="AB9" s="99"/>
      <c r="AC9" s="35"/>
      <c r="AD9" s="35"/>
      <c r="AE9" s="87" t="e">
        <f t="shared" si="4"/>
        <v>#DIV/0!</v>
      </c>
      <c r="AF9" s="88"/>
      <c r="AG9" s="41"/>
    </row>
    <row r="10" spans="1:33" s="13" customFormat="1" ht="20.100000000000001" customHeight="1">
      <c r="A10" s="31">
        <v>6</v>
      </c>
      <c r="B10" s="31"/>
      <c r="C10" s="16"/>
      <c r="D10" s="75" t="e">
        <f>VLOOKUP(C10,都道府県コード等!A8:B54,2)</f>
        <v>#N/A</v>
      </c>
      <c r="E10" s="15"/>
      <c r="F10" s="15"/>
      <c r="G10" s="89"/>
      <c r="H10" s="31"/>
      <c r="I10" s="31"/>
      <c r="J10" s="31"/>
      <c r="K10" s="89"/>
      <c r="L10" s="32"/>
      <c r="M10" s="59"/>
      <c r="N10" s="78" t="str">
        <f t="shared" si="1"/>
        <v/>
      </c>
      <c r="O10" s="33"/>
      <c r="P10" s="34"/>
      <c r="Q10" s="79" t="str">
        <f t="shared" si="0"/>
        <v/>
      </c>
      <c r="R10" s="31"/>
      <c r="S10" s="31"/>
      <c r="T10" s="82"/>
      <c r="U10" s="80"/>
      <c r="V10" s="81"/>
      <c r="W10" s="81"/>
      <c r="X10" s="81"/>
      <c r="Y10" s="84">
        <f t="shared" si="2"/>
        <v>0</v>
      </c>
      <c r="Z10" s="81"/>
      <c r="AA10" s="83">
        <f t="shared" si="3"/>
        <v>0</v>
      </c>
      <c r="AB10" s="99"/>
      <c r="AC10" s="31"/>
      <c r="AD10" s="31"/>
      <c r="AE10" s="87" t="e">
        <f>AD10/AC10</f>
        <v>#DIV/0!</v>
      </c>
      <c r="AF10" s="88"/>
      <c r="AG10" s="31"/>
    </row>
    <row r="11" spans="1:33" s="13" customFormat="1" ht="20.100000000000001" customHeight="1">
      <c r="A11" s="31">
        <v>7</v>
      </c>
      <c r="B11" s="31"/>
      <c r="C11" s="16"/>
      <c r="D11" s="75" t="e">
        <f>VLOOKUP(C11,都道府県コード等!A9:B55,2)</f>
        <v>#N/A</v>
      </c>
      <c r="E11" s="15"/>
      <c r="F11" s="15"/>
      <c r="G11" s="89"/>
      <c r="H11" s="31"/>
      <c r="I11" s="31"/>
      <c r="J11" s="31"/>
      <c r="K11" s="89"/>
      <c r="L11" s="32"/>
      <c r="M11" s="59"/>
      <c r="N11" s="78" t="str">
        <f t="shared" si="1"/>
        <v/>
      </c>
      <c r="O11" s="33"/>
      <c r="P11" s="34"/>
      <c r="Q11" s="79" t="str">
        <f t="shared" si="0"/>
        <v/>
      </c>
      <c r="R11" s="31"/>
      <c r="S11" s="31"/>
      <c r="T11" s="82"/>
      <c r="U11" s="80"/>
      <c r="V11" s="81"/>
      <c r="W11" s="81"/>
      <c r="X11" s="81"/>
      <c r="Y11" s="84">
        <f t="shared" si="2"/>
        <v>0</v>
      </c>
      <c r="Z11" s="81"/>
      <c r="AA11" s="83">
        <f t="shared" si="3"/>
        <v>0</v>
      </c>
      <c r="AB11" s="99"/>
      <c r="AC11" s="31"/>
      <c r="AD11" s="31"/>
      <c r="AE11" s="87" t="e">
        <f t="shared" si="4"/>
        <v>#DIV/0!</v>
      </c>
      <c r="AF11" s="88"/>
      <c r="AG11" s="31"/>
    </row>
    <row r="12" spans="1:33" s="13" customFormat="1" ht="20.100000000000001" customHeight="1">
      <c r="A12" s="31">
        <v>8</v>
      </c>
      <c r="B12" s="31"/>
      <c r="C12" s="16"/>
      <c r="D12" s="75" t="e">
        <f>VLOOKUP(C12,都道府県コード等!A10:B56,2)</f>
        <v>#N/A</v>
      </c>
      <c r="E12" s="15"/>
      <c r="F12" s="15"/>
      <c r="G12" s="89"/>
      <c r="H12" s="31"/>
      <c r="I12" s="31"/>
      <c r="J12" s="31"/>
      <c r="K12" s="89"/>
      <c r="L12" s="32"/>
      <c r="M12" s="59"/>
      <c r="N12" s="78" t="str">
        <f t="shared" si="1"/>
        <v/>
      </c>
      <c r="O12" s="33"/>
      <c r="P12" s="34"/>
      <c r="Q12" s="79" t="str">
        <f t="shared" si="0"/>
        <v/>
      </c>
      <c r="R12" s="31"/>
      <c r="S12" s="31"/>
      <c r="T12" s="82"/>
      <c r="U12" s="80"/>
      <c r="V12" s="81"/>
      <c r="W12" s="81"/>
      <c r="X12" s="81"/>
      <c r="Y12" s="84">
        <f t="shared" si="2"/>
        <v>0</v>
      </c>
      <c r="Z12" s="81"/>
      <c r="AA12" s="83">
        <f t="shared" si="3"/>
        <v>0</v>
      </c>
      <c r="AB12" s="99"/>
      <c r="AC12" s="31"/>
      <c r="AD12" s="31"/>
      <c r="AE12" s="87" t="e">
        <f t="shared" si="4"/>
        <v>#DIV/0!</v>
      </c>
      <c r="AF12" s="88"/>
      <c r="AG12" s="31"/>
    </row>
    <row r="13" spans="1:33" s="13" customFormat="1" ht="20.100000000000001" customHeight="1">
      <c r="A13" s="31">
        <v>9</v>
      </c>
      <c r="B13" s="31"/>
      <c r="C13" s="16"/>
      <c r="D13" s="75" t="e">
        <f>VLOOKUP(C13,都道府県コード等!A11:B57,2)</f>
        <v>#N/A</v>
      </c>
      <c r="E13" s="15"/>
      <c r="F13" s="15"/>
      <c r="G13" s="89"/>
      <c r="H13" s="31"/>
      <c r="I13" s="31"/>
      <c r="J13" s="31"/>
      <c r="K13" s="89"/>
      <c r="L13" s="32"/>
      <c r="M13" s="59"/>
      <c r="N13" s="78" t="str">
        <f t="shared" si="1"/>
        <v/>
      </c>
      <c r="O13" s="33"/>
      <c r="P13" s="34"/>
      <c r="Q13" s="79" t="str">
        <f t="shared" si="0"/>
        <v/>
      </c>
      <c r="R13" s="31"/>
      <c r="S13" s="31"/>
      <c r="T13" s="82"/>
      <c r="U13" s="80"/>
      <c r="V13" s="81"/>
      <c r="W13" s="81"/>
      <c r="X13" s="81"/>
      <c r="Y13" s="84">
        <f t="shared" si="2"/>
        <v>0</v>
      </c>
      <c r="Z13" s="81"/>
      <c r="AA13" s="83">
        <f t="shared" si="3"/>
        <v>0</v>
      </c>
      <c r="AB13" s="99"/>
      <c r="AC13" s="35"/>
      <c r="AD13" s="35"/>
      <c r="AE13" s="87" t="e">
        <f t="shared" si="4"/>
        <v>#DIV/0!</v>
      </c>
      <c r="AF13" s="88"/>
      <c r="AG13" s="41"/>
    </row>
    <row r="14" spans="1:33" s="13" customFormat="1" ht="20.100000000000001" customHeight="1">
      <c r="A14" s="31">
        <v>10</v>
      </c>
      <c r="B14" s="31"/>
      <c r="C14" s="16"/>
      <c r="D14" s="75" t="e">
        <f>VLOOKUP(C14,都道府県コード等!A12:B58,2)</f>
        <v>#N/A</v>
      </c>
      <c r="E14" s="15"/>
      <c r="F14" s="15"/>
      <c r="G14" s="89"/>
      <c r="H14" s="31"/>
      <c r="I14" s="31"/>
      <c r="J14" s="31"/>
      <c r="K14" s="89"/>
      <c r="L14" s="32"/>
      <c r="M14" s="59"/>
      <c r="N14" s="78" t="str">
        <f t="shared" si="1"/>
        <v/>
      </c>
      <c r="O14" s="33"/>
      <c r="P14" s="34"/>
      <c r="Q14" s="79" t="str">
        <f t="shared" si="0"/>
        <v/>
      </c>
      <c r="R14" s="31"/>
      <c r="S14" s="31"/>
      <c r="T14" s="82"/>
      <c r="U14" s="80"/>
      <c r="V14" s="81"/>
      <c r="W14" s="81"/>
      <c r="X14" s="81"/>
      <c r="Y14" s="84">
        <f t="shared" si="2"/>
        <v>0</v>
      </c>
      <c r="Z14" s="81"/>
      <c r="AA14" s="83">
        <f t="shared" si="3"/>
        <v>0</v>
      </c>
      <c r="AB14" s="99"/>
      <c r="AC14" s="31"/>
      <c r="AD14" s="31"/>
      <c r="AE14" s="87" t="e">
        <f t="shared" si="4"/>
        <v>#DIV/0!</v>
      </c>
      <c r="AF14" s="88"/>
      <c r="AG14" s="31"/>
    </row>
    <row r="15" spans="1:33" s="13" customFormat="1" ht="20.100000000000001" customHeight="1">
      <c r="A15" s="31">
        <v>11</v>
      </c>
      <c r="B15" s="31"/>
      <c r="C15" s="16"/>
      <c r="D15" s="75" t="e">
        <f>VLOOKUP(C15,都道府県コード等!A13:B59,2)</f>
        <v>#N/A</v>
      </c>
      <c r="E15" s="15"/>
      <c r="F15" s="15"/>
      <c r="G15" s="89"/>
      <c r="H15" s="31"/>
      <c r="I15" s="31"/>
      <c r="J15" s="31"/>
      <c r="K15" s="89"/>
      <c r="L15" s="32"/>
      <c r="M15" s="59"/>
      <c r="N15" s="78" t="str">
        <f t="shared" si="1"/>
        <v/>
      </c>
      <c r="O15" s="33"/>
      <c r="P15" s="34"/>
      <c r="Q15" s="79" t="str">
        <f t="shared" si="0"/>
        <v/>
      </c>
      <c r="R15" s="31"/>
      <c r="S15" s="31"/>
      <c r="T15" s="82"/>
      <c r="U15" s="80"/>
      <c r="V15" s="81"/>
      <c r="W15" s="81"/>
      <c r="X15" s="81"/>
      <c r="Y15" s="84">
        <f t="shared" si="2"/>
        <v>0</v>
      </c>
      <c r="Z15" s="81"/>
      <c r="AA15" s="83">
        <f t="shared" si="3"/>
        <v>0</v>
      </c>
      <c r="AB15" s="99"/>
      <c r="AC15" s="31"/>
      <c r="AD15" s="31"/>
      <c r="AE15" s="87" t="e">
        <f t="shared" si="4"/>
        <v>#DIV/0!</v>
      </c>
      <c r="AF15" s="88"/>
      <c r="AG15" s="31"/>
    </row>
    <row r="16" spans="1:33" s="13" customFormat="1" ht="20.100000000000001" customHeight="1">
      <c r="A16" s="31">
        <v>12</v>
      </c>
      <c r="B16" s="31"/>
      <c r="C16" s="16"/>
      <c r="D16" s="75" t="e">
        <f>VLOOKUP(C16,都道府県コード等!A14:B60,2)</f>
        <v>#N/A</v>
      </c>
      <c r="E16" s="15"/>
      <c r="F16" s="15"/>
      <c r="G16" s="89"/>
      <c r="H16" s="31"/>
      <c r="I16" s="31"/>
      <c r="J16" s="31"/>
      <c r="K16" s="89"/>
      <c r="L16" s="32"/>
      <c r="M16" s="59"/>
      <c r="N16" s="78" t="str">
        <f t="shared" si="1"/>
        <v/>
      </c>
      <c r="O16" s="33"/>
      <c r="P16" s="34"/>
      <c r="Q16" s="79" t="str">
        <f t="shared" si="0"/>
        <v/>
      </c>
      <c r="R16" s="31"/>
      <c r="S16" s="31"/>
      <c r="T16" s="82"/>
      <c r="U16" s="80"/>
      <c r="V16" s="81"/>
      <c r="W16" s="81"/>
      <c r="X16" s="81"/>
      <c r="Y16" s="84">
        <f t="shared" si="2"/>
        <v>0</v>
      </c>
      <c r="Z16" s="81"/>
      <c r="AA16" s="83">
        <f t="shared" si="3"/>
        <v>0</v>
      </c>
      <c r="AB16" s="99"/>
      <c r="AC16" s="31"/>
      <c r="AD16" s="31"/>
      <c r="AE16" s="87" t="e">
        <f t="shared" si="4"/>
        <v>#DIV/0!</v>
      </c>
      <c r="AF16" s="88"/>
      <c r="AG16" s="31"/>
    </row>
    <row r="17" spans="1:33" s="13" customFormat="1" ht="20.100000000000001" customHeight="1">
      <c r="A17" s="31">
        <v>13</v>
      </c>
      <c r="B17" s="31"/>
      <c r="C17" s="16"/>
      <c r="D17" s="75" t="e">
        <f>VLOOKUP(C17,都道府県コード等!A15:B61,2)</f>
        <v>#N/A</v>
      </c>
      <c r="E17" s="15"/>
      <c r="F17" s="15"/>
      <c r="G17" s="89"/>
      <c r="H17" s="31"/>
      <c r="I17" s="31"/>
      <c r="J17" s="31"/>
      <c r="K17" s="89"/>
      <c r="L17" s="32"/>
      <c r="M17" s="59"/>
      <c r="N17" s="78" t="str">
        <f t="shared" si="1"/>
        <v/>
      </c>
      <c r="O17" s="33"/>
      <c r="P17" s="34"/>
      <c r="Q17" s="79" t="str">
        <f t="shared" si="0"/>
        <v/>
      </c>
      <c r="R17" s="31"/>
      <c r="S17" s="31"/>
      <c r="T17" s="82"/>
      <c r="U17" s="80"/>
      <c r="V17" s="81"/>
      <c r="W17" s="81"/>
      <c r="X17" s="81"/>
      <c r="Y17" s="84">
        <f t="shared" si="2"/>
        <v>0</v>
      </c>
      <c r="Z17" s="81"/>
      <c r="AA17" s="83">
        <f t="shared" si="3"/>
        <v>0</v>
      </c>
      <c r="AB17" s="99"/>
      <c r="AC17" s="35"/>
      <c r="AD17" s="35"/>
      <c r="AE17" s="87" t="e">
        <f t="shared" si="4"/>
        <v>#DIV/0!</v>
      </c>
      <c r="AF17" s="88"/>
      <c r="AG17" s="41"/>
    </row>
    <row r="18" spans="1:33" s="13" customFormat="1" ht="20.100000000000001" customHeight="1">
      <c r="A18" s="31">
        <v>14</v>
      </c>
      <c r="B18" s="31"/>
      <c r="C18" s="16"/>
      <c r="D18" s="75" t="e">
        <f>VLOOKUP(C18,都道府県コード等!A16:B62,2)</f>
        <v>#N/A</v>
      </c>
      <c r="E18" s="15"/>
      <c r="F18" s="15"/>
      <c r="G18" s="89"/>
      <c r="H18" s="31"/>
      <c r="I18" s="31"/>
      <c r="J18" s="31"/>
      <c r="K18" s="89"/>
      <c r="L18" s="32"/>
      <c r="M18" s="59"/>
      <c r="N18" s="78" t="str">
        <f t="shared" si="1"/>
        <v/>
      </c>
      <c r="O18" s="33"/>
      <c r="P18" s="34"/>
      <c r="Q18" s="79" t="str">
        <f t="shared" si="0"/>
        <v/>
      </c>
      <c r="R18" s="31"/>
      <c r="S18" s="31"/>
      <c r="T18" s="82"/>
      <c r="U18" s="80"/>
      <c r="V18" s="81"/>
      <c r="W18" s="81"/>
      <c r="X18" s="81"/>
      <c r="Y18" s="84">
        <f t="shared" si="2"/>
        <v>0</v>
      </c>
      <c r="Z18" s="81"/>
      <c r="AA18" s="83">
        <f t="shared" si="3"/>
        <v>0</v>
      </c>
      <c r="AB18" s="99"/>
      <c r="AC18" s="31"/>
      <c r="AD18" s="31"/>
      <c r="AE18" s="87" t="e">
        <f t="shared" si="4"/>
        <v>#DIV/0!</v>
      </c>
      <c r="AF18" s="88"/>
      <c r="AG18" s="31"/>
    </row>
    <row r="19" spans="1:33" s="13" customFormat="1" ht="20.100000000000001" customHeight="1">
      <c r="A19" s="31">
        <v>15</v>
      </c>
      <c r="B19" s="31"/>
      <c r="C19" s="16"/>
      <c r="D19" s="75" t="e">
        <f>VLOOKUP(C19,都道府県コード等!A17:B63,2)</f>
        <v>#N/A</v>
      </c>
      <c r="E19" s="15"/>
      <c r="F19" s="15"/>
      <c r="G19" s="89"/>
      <c r="H19" s="31"/>
      <c r="I19" s="31"/>
      <c r="J19" s="31"/>
      <c r="K19" s="89"/>
      <c r="L19" s="32"/>
      <c r="M19" s="59"/>
      <c r="N19" s="78" t="str">
        <f t="shared" si="1"/>
        <v/>
      </c>
      <c r="O19" s="33"/>
      <c r="P19" s="34"/>
      <c r="Q19" s="79" t="str">
        <f t="shared" si="0"/>
        <v/>
      </c>
      <c r="R19" s="31"/>
      <c r="S19" s="31"/>
      <c r="T19" s="82"/>
      <c r="U19" s="80"/>
      <c r="V19" s="81"/>
      <c r="W19" s="81"/>
      <c r="X19" s="81"/>
      <c r="Y19" s="84">
        <f t="shared" si="2"/>
        <v>0</v>
      </c>
      <c r="Z19" s="81"/>
      <c r="AA19" s="83">
        <f t="shared" si="3"/>
        <v>0</v>
      </c>
      <c r="AB19" s="99"/>
      <c r="AC19" s="31"/>
      <c r="AD19" s="31"/>
      <c r="AE19" s="87" t="e">
        <f t="shared" si="4"/>
        <v>#DIV/0!</v>
      </c>
      <c r="AF19" s="88"/>
      <c r="AG19" s="31"/>
    </row>
    <row r="20" spans="1:33" s="12" customFormat="1" ht="20.100000000000001" customHeight="1">
      <c r="A20" s="14" t="s">
        <v>21</v>
      </c>
      <c r="B20" s="14"/>
      <c r="C20" s="36"/>
      <c r="D20" s="37"/>
      <c r="M20" s="60"/>
    </row>
    <row r="21" spans="1:33" s="12" customFormat="1" ht="20.100000000000001" customHeight="1">
      <c r="A21" s="14" t="s">
        <v>22</v>
      </c>
      <c r="B21" s="14"/>
      <c r="M21" s="60"/>
    </row>
    <row r="22" spans="1:33" s="12" customFormat="1" ht="20.100000000000001" customHeight="1">
      <c r="A22" s="14" t="s">
        <v>23</v>
      </c>
      <c r="B22" s="14"/>
      <c r="M22" s="60"/>
    </row>
    <row r="23" spans="1:33" s="12" customFormat="1" ht="20.100000000000001" customHeight="1">
      <c r="A23" s="71" t="s">
        <v>24</v>
      </c>
      <c r="B23" s="14"/>
      <c r="M23" s="60"/>
    </row>
    <row r="24" spans="1:33" s="12" customFormat="1" ht="20.100000000000001" customHeight="1">
      <c r="A24" s="14" t="s">
        <v>25</v>
      </c>
      <c r="B24" s="14"/>
      <c r="M24" s="60"/>
    </row>
    <row r="25" spans="1:33" s="12" customFormat="1" ht="20.100000000000001" customHeight="1">
      <c r="A25" s="29" t="s">
        <v>26</v>
      </c>
      <c r="B25" s="14"/>
      <c r="M25" s="60"/>
    </row>
    <row r="26" spans="1:33" s="12" customFormat="1" ht="20.100000000000001" customHeight="1">
      <c r="A26" s="29" t="s">
        <v>27</v>
      </c>
      <c r="B26" s="14"/>
      <c r="M26" s="60"/>
    </row>
    <row r="27" spans="1:33" s="12" customFormat="1" ht="20.100000000000001" customHeight="1">
      <c r="A27" s="29" t="s">
        <v>28</v>
      </c>
      <c r="B27" s="14"/>
      <c r="M27" s="60"/>
    </row>
    <row r="28" spans="1:33" s="12" customFormat="1" ht="20.100000000000001" customHeight="1">
      <c r="A28" s="29" t="s">
        <v>29</v>
      </c>
      <c r="B28" s="14"/>
      <c r="M28" s="60"/>
      <c r="AF28" s="13"/>
    </row>
    <row r="29" spans="1:33" s="13" customFormat="1" ht="16.5">
      <c r="M29" s="61"/>
    </row>
    <row r="30" spans="1:33" s="13" customFormat="1" ht="16.5">
      <c r="M30" s="61"/>
    </row>
    <row r="31" spans="1:33" s="13" customFormat="1">
      <c r="C31" s="23"/>
      <c r="D31" s="24"/>
      <c r="M31" s="61"/>
      <c r="AF31" s="30"/>
    </row>
    <row r="32" spans="1:33">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c r="N1" s="4"/>
      <c r="O1" s="3"/>
      <c r="V1" s="39" t="s">
        <v>0</v>
      </c>
    </row>
    <row r="2" spans="1:22" ht="20.100000000000001" customHeight="1">
      <c r="A2" s="90" t="s">
        <v>148</v>
      </c>
      <c r="B2" s="13"/>
      <c r="C2" s="13"/>
      <c r="D2" s="13"/>
      <c r="E2" s="13"/>
      <c r="F2" s="13"/>
      <c r="G2" s="13"/>
      <c r="H2" s="13"/>
      <c r="I2" s="13"/>
      <c r="J2" s="13"/>
      <c r="K2" s="13"/>
      <c r="L2" s="13"/>
      <c r="M2" s="13"/>
      <c r="N2" s="13"/>
      <c r="O2" s="13"/>
      <c r="P2" s="13"/>
      <c r="Q2" s="13"/>
      <c r="R2" s="13"/>
      <c r="S2" s="13"/>
      <c r="T2" s="13"/>
      <c r="U2" s="68"/>
      <c r="V2" s="13"/>
    </row>
    <row r="3" spans="1:22" s="7" customFormat="1" ht="134.25" customHeight="1">
      <c r="A3" s="93" t="s">
        <v>1</v>
      </c>
      <c r="B3" s="19" t="s">
        <v>2</v>
      </c>
      <c r="C3" s="19" t="s">
        <v>3</v>
      </c>
      <c r="D3" s="94" t="s">
        <v>4</v>
      </c>
      <c r="E3" s="19" t="s">
        <v>5</v>
      </c>
      <c r="F3" s="19" t="s">
        <v>150</v>
      </c>
      <c r="G3" s="95" t="s">
        <v>84</v>
      </c>
      <c r="H3" s="19" t="s">
        <v>6</v>
      </c>
      <c r="I3" s="19" t="s">
        <v>7</v>
      </c>
      <c r="J3" s="19" t="s">
        <v>85</v>
      </c>
      <c r="K3" s="19" t="s">
        <v>86</v>
      </c>
      <c r="L3" s="19" t="s">
        <v>151</v>
      </c>
      <c r="M3" s="95" t="s">
        <v>152</v>
      </c>
      <c r="N3" s="94" t="s">
        <v>164</v>
      </c>
      <c r="O3" s="19" t="s">
        <v>166</v>
      </c>
      <c r="P3" s="105" t="s">
        <v>209</v>
      </c>
      <c r="Q3" s="19" t="s">
        <v>149</v>
      </c>
      <c r="R3" s="95" t="s">
        <v>14</v>
      </c>
      <c r="S3" s="95" t="s">
        <v>92</v>
      </c>
      <c r="T3" s="95" t="s">
        <v>167</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9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97"/>
      <c r="P5" s="15"/>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97"/>
      <c r="P6" s="15"/>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97"/>
      <c r="P7" s="15"/>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97"/>
      <c r="P8" s="15"/>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97"/>
      <c r="P9" s="15"/>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97"/>
      <c r="P10" s="15"/>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ROUNDDOWN(MIN(L11,M11),0)</f>
        <v>0</v>
      </c>
      <c r="O11" s="97"/>
      <c r="P11" s="15"/>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97"/>
      <c r="P12" s="15"/>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97"/>
      <c r="P13" s="15"/>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97"/>
      <c r="P14" s="15"/>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97"/>
      <c r="P15" s="15"/>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97"/>
      <c r="P16" s="15"/>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97"/>
      <c r="P17" s="15"/>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97"/>
      <c r="P18" s="15"/>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c r="A22" s="12" t="s">
        <v>168</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c r="A23" s="12" t="s">
        <v>213</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c r="B24" s="12"/>
      <c r="C24" s="12"/>
      <c r="D24" s="12"/>
      <c r="E24" s="12"/>
      <c r="F24" s="12"/>
      <c r="G24" s="12"/>
      <c r="H24" s="12"/>
      <c r="I24" s="12"/>
      <c r="J24" s="12"/>
      <c r="K24" s="12"/>
      <c r="L24" s="12"/>
      <c r="M24" s="12"/>
      <c r="N24" s="12"/>
      <c r="O24" s="12"/>
      <c r="P24" s="12"/>
      <c r="Q24" s="12"/>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7" ht="13.5">
      <c r="C33" s="6"/>
      <c r="D33" s="10"/>
    </row>
    <row r="34" spans="3:17" ht="13.5">
      <c r="C34" s="6"/>
      <c r="D34" s="10"/>
    </row>
    <row r="35" spans="3:17" ht="13.5">
      <c r="C35" s="6"/>
      <c r="D35" s="11"/>
    </row>
    <row r="36" spans="3:17" ht="13.5">
      <c r="C36" s="6"/>
      <c r="D36" s="11"/>
    </row>
    <row r="37" spans="3:17" ht="13.5">
      <c r="C37" s="6"/>
      <c r="D37" s="10"/>
    </row>
    <row r="38" spans="3:17" ht="13.5">
      <c r="C38" s="6"/>
      <c r="D38" s="10"/>
    </row>
    <row r="39" spans="3:17" ht="13.5">
      <c r="C39" s="6"/>
      <c r="D39" s="10"/>
    </row>
    <row r="40" spans="3:17" ht="13.5">
      <c r="C40" s="6"/>
      <c r="D40" s="10"/>
    </row>
    <row r="41" spans="3:17" ht="13.5">
      <c r="C41" s="6"/>
      <c r="D41" s="10"/>
    </row>
    <row r="42" spans="3:17" ht="13.5">
      <c r="C42" s="6"/>
      <c r="D42" s="10"/>
    </row>
    <row r="43" spans="3:17" ht="13.5">
      <c r="C43" s="6"/>
      <c r="D43" s="10"/>
    </row>
    <row r="44" spans="3:17" ht="13.5">
      <c r="C44" s="6"/>
      <c r="D44" s="10"/>
      <c r="P44" s="1"/>
      <c r="Q44" s="1"/>
    </row>
    <row r="45" spans="3:17" ht="13.5">
      <c r="C45" s="6"/>
      <c r="D45" s="10"/>
      <c r="P45" s="1"/>
      <c r="Q45" s="1"/>
    </row>
    <row r="46" spans="3:17" ht="13.5">
      <c r="C46" s="6"/>
      <c r="D46" s="10"/>
      <c r="P46" s="1"/>
      <c r="Q46" s="1"/>
    </row>
    <row r="47" spans="3:17" ht="13.5">
      <c r="C47" s="6"/>
      <c r="D47" s="10"/>
      <c r="P47" s="1"/>
      <c r="Q47" s="1"/>
    </row>
    <row r="48" spans="3:17" ht="13.5">
      <c r="C48" s="6"/>
      <c r="D48" s="10"/>
      <c r="P48" s="1"/>
      <c r="Q48" s="1"/>
    </row>
    <row r="49" spans="3:17" ht="13.5">
      <c r="C49" s="6"/>
      <c r="D49" s="10"/>
      <c r="P49" s="1"/>
      <c r="Q49" s="1"/>
    </row>
    <row r="50" spans="3:17" ht="13.5">
      <c r="C50" s="6"/>
      <c r="D50" s="10"/>
      <c r="P50" s="1"/>
      <c r="Q50" s="1"/>
    </row>
    <row r="51" spans="3:17" ht="13.5">
      <c r="C51" s="6"/>
      <c r="D51" s="10"/>
      <c r="P51" s="1"/>
      <c r="Q51" s="1"/>
    </row>
    <row r="52" spans="3:17" ht="13.5">
      <c r="C52" s="6"/>
      <c r="D52" s="10"/>
      <c r="P52" s="1"/>
      <c r="Q52" s="1"/>
    </row>
    <row r="53" spans="3:17" ht="13.5">
      <c r="C53" s="6"/>
      <c r="D53" s="10"/>
      <c r="P53" s="1"/>
      <c r="Q53" s="1"/>
    </row>
    <row r="54" spans="3:17" ht="13.5">
      <c r="C54" s="6"/>
      <c r="D54" s="10"/>
      <c r="P54" s="1"/>
      <c r="Q54" s="1"/>
    </row>
    <row r="55" spans="3:17" ht="13.5">
      <c r="C55" s="6"/>
      <c r="D55" s="10"/>
      <c r="P55" s="1"/>
      <c r="Q55" s="1"/>
    </row>
    <row r="56" spans="3:17" ht="13.5">
      <c r="C56" s="6"/>
      <c r="D56" s="10"/>
      <c r="P56" s="1"/>
      <c r="Q56" s="1"/>
    </row>
    <row r="57" spans="3:17" ht="13.5">
      <c r="C57" s="6"/>
      <c r="D57" s="10"/>
      <c r="P57" s="1"/>
      <c r="Q57" s="1"/>
    </row>
    <row r="58" spans="3:17" ht="13.5">
      <c r="C58" s="6"/>
      <c r="D58" s="10"/>
      <c r="P58" s="1"/>
      <c r="Q58" s="1"/>
    </row>
    <row r="59" spans="3:17" ht="13.5">
      <c r="C59" s="6"/>
      <c r="D59" s="10"/>
      <c r="P59" s="1"/>
      <c r="Q59" s="1"/>
    </row>
    <row r="60" spans="3:17" ht="13.5">
      <c r="C60" s="6"/>
      <c r="D60" s="10"/>
      <c r="P60" s="1"/>
      <c r="Q60" s="1"/>
    </row>
    <row r="61" spans="3:17" ht="13.5">
      <c r="C61" s="6"/>
      <c r="D61" s="10"/>
      <c r="P61" s="1"/>
      <c r="Q61" s="1"/>
    </row>
    <row r="62" spans="3:17" ht="13.5">
      <c r="C62" s="6"/>
      <c r="D62" s="10"/>
      <c r="P62" s="1"/>
      <c r="Q62" s="1"/>
    </row>
    <row r="63" spans="3:17" ht="13.5">
      <c r="C63" s="6"/>
      <c r="D63" s="10"/>
      <c r="P63" s="1"/>
      <c r="Q63" s="1"/>
    </row>
    <row r="64" spans="3:17" ht="13.5">
      <c r="C64" s="6"/>
      <c r="D64" s="10"/>
      <c r="P64" s="1"/>
      <c r="Q64" s="1"/>
    </row>
    <row r="65" spans="3:17" ht="13.5">
      <c r="C65" s="6"/>
      <c r="D65" s="10"/>
      <c r="P65" s="1"/>
      <c r="Q65" s="1"/>
    </row>
    <row r="66" spans="3:17" ht="13.5">
      <c r="C66" s="6"/>
      <c r="D66" s="10"/>
      <c r="P66" s="1"/>
      <c r="Q66" s="1"/>
    </row>
    <row r="67" spans="3:17" ht="13.5">
      <c r="C67" s="6"/>
      <c r="D67" s="10"/>
      <c r="P67" s="1"/>
      <c r="Q67" s="1"/>
    </row>
    <row r="68" spans="3:17" ht="13.5">
      <c r="C68" s="6"/>
      <c r="D68" s="10"/>
      <c r="P68" s="1"/>
      <c r="Q68" s="1"/>
    </row>
    <row r="69" spans="3:17" ht="13.5">
      <c r="C69" s="6"/>
      <c r="D69" s="10"/>
      <c r="P69" s="1"/>
      <c r="Q69" s="1"/>
    </row>
    <row r="70" spans="3:17" ht="13.5">
      <c r="C70" s="6"/>
      <c r="D70" s="10"/>
      <c r="P70" s="1"/>
      <c r="Q70" s="1"/>
    </row>
    <row r="71" spans="3:17" ht="13.5">
      <c r="C71" s="6"/>
      <c r="D71" s="10"/>
      <c r="P71" s="1"/>
      <c r="Q71" s="1"/>
    </row>
    <row r="72" spans="3:17" ht="13.5">
      <c r="C72" s="6"/>
      <c r="D72" s="10"/>
      <c r="P72" s="1"/>
      <c r="Q72" s="1"/>
    </row>
    <row r="73" spans="3:17" ht="13.5">
      <c r="C73" s="6"/>
      <c r="D73" s="10"/>
      <c r="P73" s="1"/>
      <c r="Q73" s="1"/>
    </row>
    <row r="74" spans="3:17" ht="13.5">
      <c r="C74" s="6"/>
      <c r="D74" s="10"/>
      <c r="P74" s="1"/>
      <c r="Q74" s="1"/>
    </row>
    <row r="75" spans="3:17" ht="13.5">
      <c r="C75" s="6"/>
      <c r="D75" s="10"/>
      <c r="P75" s="1"/>
      <c r="Q75" s="1"/>
    </row>
    <row r="76" spans="3:17" ht="13.5">
      <c r="C76" s="6"/>
      <c r="D76" s="10"/>
      <c r="P76" s="1"/>
      <c r="Q76" s="1"/>
    </row>
    <row r="77" spans="3:17">
      <c r="P77" s="1"/>
      <c r="Q77" s="1"/>
    </row>
    <row r="78" spans="3:17">
      <c r="P78" s="1"/>
      <c r="Q78" s="1"/>
    </row>
    <row r="79" spans="3:17">
      <c r="P79" s="1"/>
      <c r="Q79" s="1"/>
    </row>
    <row r="80" spans="3:17">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topLeftCell="F1"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c r="N1" s="4"/>
      <c r="O1" s="3"/>
      <c r="V1" s="39" t="s">
        <v>0</v>
      </c>
    </row>
    <row r="2" spans="1:22" ht="20.100000000000001" customHeight="1">
      <c r="A2" s="90" t="s">
        <v>162</v>
      </c>
      <c r="B2" s="13"/>
      <c r="C2" s="13"/>
      <c r="D2" s="13"/>
      <c r="E2" s="13"/>
      <c r="F2" s="13"/>
      <c r="G2" s="13"/>
      <c r="H2" s="13"/>
      <c r="I2" s="13"/>
      <c r="J2" s="13"/>
      <c r="K2" s="13"/>
      <c r="L2" s="13"/>
      <c r="M2" s="13"/>
      <c r="N2" s="13"/>
      <c r="O2" s="13"/>
      <c r="P2" s="13"/>
      <c r="Q2" s="14"/>
      <c r="R2" s="13"/>
      <c r="S2" s="13"/>
      <c r="T2" s="13"/>
      <c r="U2" s="68"/>
      <c r="V2" s="13"/>
    </row>
    <row r="3" spans="1:22" s="100" customFormat="1" ht="160.5" customHeight="1">
      <c r="A3" s="93"/>
      <c r="B3" s="19" t="s">
        <v>2</v>
      </c>
      <c r="C3" s="19" t="s">
        <v>3</v>
      </c>
      <c r="D3" s="94" t="s">
        <v>4</v>
      </c>
      <c r="E3" s="19" t="s">
        <v>5</v>
      </c>
      <c r="F3" s="19" t="s">
        <v>150</v>
      </c>
      <c r="G3" s="95" t="s">
        <v>84</v>
      </c>
      <c r="H3" s="19" t="s">
        <v>6</v>
      </c>
      <c r="I3" s="19" t="s">
        <v>7</v>
      </c>
      <c r="J3" s="19" t="s">
        <v>85</v>
      </c>
      <c r="K3" s="19" t="s">
        <v>86</v>
      </c>
      <c r="L3" s="19" t="s">
        <v>151</v>
      </c>
      <c r="M3" s="95" t="s">
        <v>152</v>
      </c>
      <c r="N3" s="94" t="s">
        <v>153</v>
      </c>
      <c r="O3" s="19" t="s">
        <v>166</v>
      </c>
      <c r="P3" s="105" t="s">
        <v>209</v>
      </c>
      <c r="Q3" s="19" t="s">
        <v>149</v>
      </c>
      <c r="R3" s="95" t="s">
        <v>14</v>
      </c>
      <c r="S3" s="95" t="s">
        <v>92</v>
      </c>
      <c r="T3" s="95" t="s">
        <v>272</v>
      </c>
      <c r="U3" s="74" t="s">
        <v>145</v>
      </c>
      <c r="V3" s="19" t="s">
        <v>16</v>
      </c>
    </row>
    <row r="4" spans="1:22" ht="20.25" customHeight="1">
      <c r="A4" s="31">
        <v>1</v>
      </c>
      <c r="B4" s="15"/>
      <c r="C4" s="16"/>
      <c r="D4" s="75" t="e">
        <f>VLOOKUP(C4,都道府県コード等!A2:B48,2)</f>
        <v>#N/A</v>
      </c>
      <c r="E4" s="16"/>
      <c r="F4" s="15"/>
      <c r="G4" s="76"/>
      <c r="H4" s="15"/>
      <c r="I4" s="15"/>
      <c r="J4" s="45"/>
      <c r="K4" s="17"/>
      <c r="L4" s="17"/>
      <c r="M4" s="96"/>
      <c r="N4" s="83">
        <f>ROUNDDOWN(MIN(L4,M4),0)</f>
        <v>0</v>
      </c>
      <c r="O4" s="17"/>
      <c r="P4" s="122"/>
      <c r="Q4" s="32"/>
      <c r="R4" s="95"/>
      <c r="S4" s="76"/>
      <c r="T4" s="76"/>
      <c r="U4" s="88"/>
      <c r="V4" s="46"/>
    </row>
    <row r="5" spans="1:22" ht="20.25" customHeight="1">
      <c r="A5" s="31">
        <v>2</v>
      </c>
      <c r="B5" s="15"/>
      <c r="C5" s="16"/>
      <c r="D5" s="75" t="e">
        <f>VLOOKUP(C5,都道府県コード等!A3:B49,2)</f>
        <v>#N/A</v>
      </c>
      <c r="E5" s="16"/>
      <c r="F5" s="15"/>
      <c r="G5" s="76"/>
      <c r="H5" s="15"/>
      <c r="I5" s="15"/>
      <c r="J5" s="45"/>
      <c r="K5" s="17"/>
      <c r="L5" s="17"/>
      <c r="M5" s="96"/>
      <c r="N5" s="83">
        <f t="shared" ref="N5:N18" si="0">ROUNDDOWN(MIN(L5,M5),0)</f>
        <v>0</v>
      </c>
      <c r="O5" s="17"/>
      <c r="P5" s="38"/>
      <c r="Q5" s="32"/>
      <c r="R5" s="95"/>
      <c r="S5" s="76"/>
      <c r="T5" s="76"/>
      <c r="U5" s="88"/>
      <c r="V5" s="46"/>
    </row>
    <row r="6" spans="1:22" ht="20.25" customHeight="1">
      <c r="A6" s="31">
        <v>3</v>
      </c>
      <c r="B6" s="15"/>
      <c r="C6" s="16"/>
      <c r="D6" s="75" t="e">
        <f>VLOOKUP(C6,都道府県コード等!A4:B50,2)</f>
        <v>#N/A</v>
      </c>
      <c r="E6" s="16"/>
      <c r="F6" s="31"/>
      <c r="G6" s="76"/>
      <c r="H6" s="15"/>
      <c r="I6" s="15"/>
      <c r="J6" s="45"/>
      <c r="K6" s="17"/>
      <c r="L6" s="17"/>
      <c r="M6" s="96"/>
      <c r="N6" s="83">
        <f t="shared" si="0"/>
        <v>0</v>
      </c>
      <c r="O6" s="17"/>
      <c r="P6" s="38"/>
      <c r="Q6" s="32"/>
      <c r="R6" s="95"/>
      <c r="S6" s="76"/>
      <c r="T6" s="76"/>
      <c r="U6" s="88"/>
      <c r="V6" s="46"/>
    </row>
    <row r="7" spans="1:22" ht="20.25" customHeight="1">
      <c r="A7" s="31">
        <v>4</v>
      </c>
      <c r="B7" s="15"/>
      <c r="C7" s="16"/>
      <c r="D7" s="75" t="e">
        <f>VLOOKUP(C7,都道府県コード等!A5:B51,2)</f>
        <v>#N/A</v>
      </c>
      <c r="E7" s="16"/>
      <c r="F7" s="15"/>
      <c r="G7" s="76"/>
      <c r="H7" s="15"/>
      <c r="I7" s="15"/>
      <c r="J7" s="45"/>
      <c r="K7" s="17"/>
      <c r="L7" s="17"/>
      <c r="M7" s="96"/>
      <c r="N7" s="83">
        <f t="shared" si="0"/>
        <v>0</v>
      </c>
      <c r="O7" s="17"/>
      <c r="P7" s="38"/>
      <c r="Q7" s="32"/>
      <c r="R7" s="95"/>
      <c r="S7" s="76"/>
      <c r="T7" s="76"/>
      <c r="U7" s="88"/>
      <c r="V7" s="46"/>
    </row>
    <row r="8" spans="1:22" ht="20.25" customHeight="1">
      <c r="A8" s="31">
        <v>5</v>
      </c>
      <c r="B8" s="15"/>
      <c r="C8" s="16"/>
      <c r="D8" s="75" t="e">
        <f>VLOOKUP(C8,都道府県コード等!A6:B52,2)</f>
        <v>#N/A</v>
      </c>
      <c r="E8" s="16"/>
      <c r="F8" s="15"/>
      <c r="G8" s="76"/>
      <c r="H8" s="15"/>
      <c r="I8" s="15"/>
      <c r="J8" s="45"/>
      <c r="K8" s="17"/>
      <c r="L8" s="17"/>
      <c r="M8" s="96"/>
      <c r="N8" s="83">
        <f t="shared" si="0"/>
        <v>0</v>
      </c>
      <c r="O8" s="17"/>
      <c r="P8" s="38"/>
      <c r="Q8" s="32"/>
      <c r="R8" s="95"/>
      <c r="S8" s="76"/>
      <c r="T8" s="76"/>
      <c r="U8" s="88"/>
      <c r="V8" s="46"/>
    </row>
    <row r="9" spans="1:22" ht="20.25" customHeight="1">
      <c r="A9" s="31">
        <v>6</v>
      </c>
      <c r="B9" s="15"/>
      <c r="C9" s="16"/>
      <c r="D9" s="75" t="e">
        <f>VLOOKUP(C9,都道府県コード等!A7:B53,2)</f>
        <v>#N/A</v>
      </c>
      <c r="E9" s="16"/>
      <c r="F9" s="15"/>
      <c r="G9" s="76"/>
      <c r="H9" s="15"/>
      <c r="I9" s="15"/>
      <c r="J9" s="45"/>
      <c r="K9" s="17"/>
      <c r="L9" s="17"/>
      <c r="M9" s="96"/>
      <c r="N9" s="83">
        <f t="shared" si="0"/>
        <v>0</v>
      </c>
      <c r="O9" s="17"/>
      <c r="P9" s="38"/>
      <c r="Q9" s="32"/>
      <c r="R9" s="95"/>
      <c r="S9" s="76"/>
      <c r="T9" s="76"/>
      <c r="U9" s="88"/>
      <c r="V9" s="46"/>
    </row>
    <row r="10" spans="1:22" ht="20.25" customHeight="1">
      <c r="A10" s="31">
        <v>7</v>
      </c>
      <c r="B10" s="15"/>
      <c r="C10" s="16"/>
      <c r="D10" s="75" t="e">
        <f>VLOOKUP(C10,都道府県コード等!A8:B54,2)</f>
        <v>#N/A</v>
      </c>
      <c r="E10" s="16"/>
      <c r="F10" s="15"/>
      <c r="G10" s="76"/>
      <c r="H10" s="15"/>
      <c r="I10" s="15"/>
      <c r="J10" s="45"/>
      <c r="K10" s="17"/>
      <c r="L10" s="17"/>
      <c r="M10" s="96"/>
      <c r="N10" s="83">
        <f t="shared" si="0"/>
        <v>0</v>
      </c>
      <c r="O10" s="17"/>
      <c r="P10" s="38"/>
      <c r="Q10" s="32"/>
      <c r="R10" s="95"/>
      <c r="S10" s="76"/>
      <c r="T10" s="76"/>
      <c r="U10" s="88"/>
      <c r="V10" s="46"/>
    </row>
    <row r="11" spans="1:22" ht="20.25" customHeight="1">
      <c r="A11" s="31">
        <v>8</v>
      </c>
      <c r="B11" s="15"/>
      <c r="C11" s="16"/>
      <c r="D11" s="75" t="e">
        <f>VLOOKUP(C11,都道府県コード等!A9:B55,2)</f>
        <v>#N/A</v>
      </c>
      <c r="E11" s="16"/>
      <c r="F11" s="15"/>
      <c r="G11" s="76"/>
      <c r="H11" s="15"/>
      <c r="I11" s="15"/>
      <c r="J11" s="45"/>
      <c r="K11" s="17"/>
      <c r="L11" s="17"/>
      <c r="M11" s="96"/>
      <c r="N11" s="83">
        <f t="shared" si="0"/>
        <v>0</v>
      </c>
      <c r="O11" s="17"/>
      <c r="P11" s="38"/>
      <c r="Q11" s="32"/>
      <c r="R11" s="95"/>
      <c r="S11" s="76"/>
      <c r="T11" s="76"/>
      <c r="U11" s="88"/>
      <c r="V11" s="46"/>
    </row>
    <row r="12" spans="1:22" ht="20.25" customHeight="1">
      <c r="A12" s="31">
        <v>9</v>
      </c>
      <c r="B12" s="15"/>
      <c r="C12" s="16"/>
      <c r="D12" s="75" t="e">
        <f>VLOOKUP(C12,都道府県コード等!A10:B56,2)</f>
        <v>#N/A</v>
      </c>
      <c r="E12" s="16"/>
      <c r="F12" s="15"/>
      <c r="G12" s="76"/>
      <c r="H12" s="15"/>
      <c r="I12" s="15"/>
      <c r="J12" s="45"/>
      <c r="K12" s="17"/>
      <c r="L12" s="17"/>
      <c r="M12" s="96"/>
      <c r="N12" s="83">
        <f t="shared" si="0"/>
        <v>0</v>
      </c>
      <c r="O12" s="17"/>
      <c r="P12" s="38"/>
      <c r="Q12" s="32"/>
      <c r="R12" s="95"/>
      <c r="S12" s="76"/>
      <c r="T12" s="76"/>
      <c r="U12" s="88"/>
      <c r="V12" s="46"/>
    </row>
    <row r="13" spans="1:22" ht="20.25" customHeight="1">
      <c r="A13" s="31">
        <v>10</v>
      </c>
      <c r="B13" s="15"/>
      <c r="C13" s="16"/>
      <c r="D13" s="75" t="e">
        <f>VLOOKUP(C13,都道府県コード等!A11:B57,2)</f>
        <v>#N/A</v>
      </c>
      <c r="E13" s="16"/>
      <c r="F13" s="15"/>
      <c r="G13" s="76"/>
      <c r="H13" s="15"/>
      <c r="I13" s="15"/>
      <c r="J13" s="45"/>
      <c r="K13" s="17"/>
      <c r="L13" s="17"/>
      <c r="M13" s="96"/>
      <c r="N13" s="83">
        <f t="shared" si="0"/>
        <v>0</v>
      </c>
      <c r="O13" s="17"/>
      <c r="P13" s="38"/>
      <c r="Q13" s="32"/>
      <c r="R13" s="95"/>
      <c r="S13" s="76"/>
      <c r="T13" s="76"/>
      <c r="U13" s="88"/>
      <c r="V13" s="46"/>
    </row>
    <row r="14" spans="1:22" ht="20.25" customHeight="1">
      <c r="A14" s="31">
        <v>11</v>
      </c>
      <c r="B14" s="15"/>
      <c r="C14" s="16"/>
      <c r="D14" s="75" t="e">
        <f>VLOOKUP(C14,都道府県コード等!A12:B58,2)</f>
        <v>#N/A</v>
      </c>
      <c r="E14" s="16"/>
      <c r="F14" s="15"/>
      <c r="G14" s="76"/>
      <c r="H14" s="15"/>
      <c r="I14" s="15"/>
      <c r="J14" s="45"/>
      <c r="K14" s="17"/>
      <c r="L14" s="17"/>
      <c r="M14" s="96"/>
      <c r="N14" s="83">
        <f t="shared" si="0"/>
        <v>0</v>
      </c>
      <c r="O14" s="17"/>
      <c r="P14" s="38"/>
      <c r="Q14" s="32"/>
      <c r="R14" s="95"/>
      <c r="S14" s="76"/>
      <c r="T14" s="76"/>
      <c r="U14" s="88"/>
      <c r="V14" s="46"/>
    </row>
    <row r="15" spans="1:22" ht="20.25" customHeight="1">
      <c r="A15" s="31">
        <v>12</v>
      </c>
      <c r="B15" s="15"/>
      <c r="C15" s="16"/>
      <c r="D15" s="75" t="e">
        <f>VLOOKUP(C15,都道府県コード等!A13:B59,2)</f>
        <v>#N/A</v>
      </c>
      <c r="E15" s="16"/>
      <c r="F15" s="15"/>
      <c r="G15" s="76"/>
      <c r="H15" s="15"/>
      <c r="I15" s="15"/>
      <c r="J15" s="45"/>
      <c r="K15" s="17"/>
      <c r="L15" s="17"/>
      <c r="M15" s="96"/>
      <c r="N15" s="83">
        <f t="shared" si="0"/>
        <v>0</v>
      </c>
      <c r="O15" s="17"/>
      <c r="P15" s="38"/>
      <c r="Q15" s="32"/>
      <c r="R15" s="95"/>
      <c r="S15" s="76"/>
      <c r="T15" s="76"/>
      <c r="U15" s="88"/>
      <c r="V15" s="46"/>
    </row>
    <row r="16" spans="1:22" ht="20.25" customHeight="1">
      <c r="A16" s="31">
        <v>13</v>
      </c>
      <c r="B16" s="15"/>
      <c r="C16" s="16"/>
      <c r="D16" s="75" t="e">
        <f>VLOOKUP(C16,都道府県コード等!A14:B60,2)</f>
        <v>#N/A</v>
      </c>
      <c r="E16" s="16"/>
      <c r="F16" s="15"/>
      <c r="G16" s="76"/>
      <c r="H16" s="15"/>
      <c r="I16" s="15"/>
      <c r="J16" s="45"/>
      <c r="K16" s="17"/>
      <c r="L16" s="17"/>
      <c r="M16" s="96"/>
      <c r="N16" s="83">
        <f t="shared" si="0"/>
        <v>0</v>
      </c>
      <c r="O16" s="17"/>
      <c r="P16" s="38"/>
      <c r="Q16" s="32"/>
      <c r="R16" s="95"/>
      <c r="S16" s="76"/>
      <c r="T16" s="76"/>
      <c r="U16" s="88"/>
      <c r="V16" s="46"/>
    </row>
    <row r="17" spans="1:22" ht="20.25" customHeight="1">
      <c r="A17" s="31">
        <v>14</v>
      </c>
      <c r="B17" s="15"/>
      <c r="C17" s="16"/>
      <c r="D17" s="75" t="e">
        <f>VLOOKUP(C17,都道府県コード等!A15:B61,2)</f>
        <v>#N/A</v>
      </c>
      <c r="E17" s="16"/>
      <c r="F17" s="15"/>
      <c r="G17" s="76"/>
      <c r="H17" s="15"/>
      <c r="I17" s="15"/>
      <c r="J17" s="45"/>
      <c r="K17" s="17"/>
      <c r="L17" s="17"/>
      <c r="M17" s="96"/>
      <c r="N17" s="83">
        <f t="shared" si="0"/>
        <v>0</v>
      </c>
      <c r="O17" s="17"/>
      <c r="P17" s="38"/>
      <c r="Q17" s="32"/>
      <c r="R17" s="95"/>
      <c r="S17" s="76"/>
      <c r="T17" s="76"/>
      <c r="U17" s="88"/>
      <c r="V17" s="46"/>
    </row>
    <row r="18" spans="1:22" ht="20.25" customHeight="1">
      <c r="A18" s="31">
        <v>15</v>
      </c>
      <c r="B18" s="15"/>
      <c r="C18" s="16"/>
      <c r="D18" s="75" t="e">
        <f>VLOOKUP(C18,都道府県コード等!A16:B62,2)</f>
        <v>#N/A</v>
      </c>
      <c r="E18" s="16"/>
      <c r="F18" s="15"/>
      <c r="G18" s="76"/>
      <c r="H18" s="15"/>
      <c r="I18" s="15"/>
      <c r="J18" s="45"/>
      <c r="K18" s="17"/>
      <c r="L18" s="17"/>
      <c r="M18" s="96"/>
      <c r="N18" s="83">
        <f t="shared" si="0"/>
        <v>0</v>
      </c>
      <c r="O18" s="17"/>
      <c r="P18" s="38"/>
      <c r="Q18" s="32"/>
      <c r="R18" s="95"/>
      <c r="S18" s="76"/>
      <c r="T18" s="76"/>
      <c r="U18" s="88"/>
      <c r="V18" s="46"/>
    </row>
    <row r="19" spans="1:22"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20" t="s">
        <v>163</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A23" s="12" t="s">
        <v>208</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c r="A24" s="12" t="s">
        <v>273</v>
      </c>
      <c r="B24" s="12"/>
      <c r="C24" s="12"/>
      <c r="D24" s="12"/>
      <c r="E24" s="12"/>
      <c r="F24" s="12"/>
      <c r="G24" s="12"/>
      <c r="H24" s="12"/>
      <c r="I24" s="12"/>
      <c r="J24" s="12"/>
      <c r="K24" s="12"/>
      <c r="L24" s="12"/>
      <c r="M24" s="12"/>
      <c r="N24" s="12"/>
      <c r="O24" s="12"/>
      <c r="P24" s="12"/>
      <c r="Q24" s="13"/>
      <c r="R24" s="12"/>
      <c r="S24" s="12"/>
      <c r="T24" s="12"/>
      <c r="U24" s="12"/>
      <c r="V24" s="12"/>
    </row>
    <row r="25" spans="1:22" ht="20.25" customHeight="1"/>
    <row r="26" spans="1:22" ht="20.25" customHeight="1"/>
    <row r="27" spans="1:22" ht="19.5" customHeight="1"/>
    <row r="28" spans="1:22" ht="19.5" customHeight="1"/>
    <row r="30" spans="1:22" ht="13.5">
      <c r="C30" s="6"/>
      <c r="D30" s="10"/>
    </row>
    <row r="31" spans="1:22" ht="13.5">
      <c r="C31" s="6"/>
      <c r="D31" s="10"/>
    </row>
    <row r="32" spans="1:22" ht="13.5">
      <c r="C32" s="6"/>
      <c r="D32" s="10"/>
    </row>
    <row r="33" spans="3:16" ht="13.5">
      <c r="C33" s="6"/>
      <c r="D33" s="10"/>
    </row>
    <row r="34" spans="3:16" ht="13.5">
      <c r="C34" s="6"/>
      <c r="D34" s="10"/>
    </row>
    <row r="35" spans="3:16" ht="13.5">
      <c r="C35" s="6"/>
      <c r="D35" s="11"/>
    </row>
    <row r="36" spans="3:16" ht="13.5">
      <c r="C36" s="6"/>
      <c r="D36" s="11"/>
    </row>
    <row r="37" spans="3:16" ht="13.5">
      <c r="C37" s="6"/>
      <c r="D37" s="10"/>
    </row>
    <row r="38" spans="3:16" ht="13.5">
      <c r="C38" s="6"/>
      <c r="D38" s="10"/>
    </row>
    <row r="39" spans="3:16" ht="13.5">
      <c r="C39" s="6"/>
      <c r="D39" s="10"/>
    </row>
    <row r="40" spans="3:16" ht="13.5">
      <c r="C40" s="6"/>
      <c r="D40" s="10"/>
    </row>
    <row r="41" spans="3:16" ht="13.5">
      <c r="C41" s="6"/>
      <c r="D41" s="10"/>
    </row>
    <row r="42" spans="3:16" ht="13.5">
      <c r="C42" s="6"/>
      <c r="D42" s="10"/>
    </row>
    <row r="43" spans="3:16" ht="13.5">
      <c r="C43" s="6"/>
      <c r="D43" s="10"/>
    </row>
    <row r="44" spans="3:16" ht="13.5">
      <c r="C44" s="6"/>
      <c r="D44" s="10"/>
      <c r="P44" s="1"/>
    </row>
    <row r="45" spans="3:16" ht="13.5">
      <c r="C45" s="6"/>
      <c r="D45" s="10"/>
      <c r="P45" s="1"/>
    </row>
    <row r="46" spans="3:16" ht="13.5">
      <c r="C46" s="6"/>
      <c r="D46" s="10"/>
      <c r="P46" s="1"/>
    </row>
    <row r="47" spans="3:16" ht="13.5">
      <c r="C47" s="6"/>
      <c r="D47" s="10"/>
      <c r="P47" s="1"/>
    </row>
    <row r="48" spans="3:16" ht="13.5">
      <c r="C48" s="6"/>
      <c r="D48" s="10"/>
      <c r="P48" s="1"/>
    </row>
    <row r="49" spans="3:16" ht="13.5">
      <c r="C49" s="6"/>
      <c r="D49" s="10"/>
      <c r="P49" s="1"/>
    </row>
    <row r="50" spans="3:16" ht="13.5">
      <c r="C50" s="6"/>
      <c r="D50" s="10"/>
      <c r="P50" s="1"/>
    </row>
    <row r="51" spans="3:16" ht="13.5">
      <c r="C51" s="6"/>
      <c r="D51" s="10"/>
      <c r="P51" s="1"/>
    </row>
    <row r="52" spans="3:16" ht="13.5">
      <c r="C52" s="6"/>
      <c r="D52" s="10"/>
      <c r="P52" s="1"/>
    </row>
    <row r="53" spans="3:16" ht="13.5">
      <c r="C53" s="6"/>
      <c r="D53" s="10"/>
      <c r="P53" s="1"/>
    </row>
    <row r="54" spans="3:16" ht="13.5">
      <c r="C54" s="6"/>
      <c r="D54" s="10"/>
      <c r="P54" s="1"/>
    </row>
    <row r="55" spans="3:16" ht="13.5">
      <c r="C55" s="6"/>
      <c r="D55" s="10"/>
      <c r="P55" s="1"/>
    </row>
    <row r="56" spans="3:16" ht="13.5">
      <c r="C56" s="6"/>
      <c r="D56" s="10"/>
      <c r="P56" s="1"/>
    </row>
    <row r="57" spans="3:16" ht="13.5">
      <c r="C57" s="6"/>
      <c r="D57" s="10"/>
      <c r="P57" s="1"/>
    </row>
    <row r="58" spans="3:16" ht="13.5">
      <c r="C58" s="6"/>
      <c r="D58" s="10"/>
      <c r="P58" s="1"/>
    </row>
    <row r="59" spans="3:16" ht="13.5">
      <c r="C59" s="6"/>
      <c r="D59" s="10"/>
      <c r="P59" s="1"/>
    </row>
    <row r="60" spans="3:16" ht="13.5">
      <c r="C60" s="6"/>
      <c r="D60" s="10"/>
      <c r="P60" s="1"/>
    </row>
    <row r="61" spans="3:16" ht="13.5">
      <c r="C61" s="6"/>
      <c r="D61" s="10"/>
      <c r="P61" s="1"/>
    </row>
    <row r="62" spans="3:16" ht="13.5">
      <c r="C62" s="6"/>
      <c r="D62" s="10"/>
      <c r="P62" s="1"/>
    </row>
    <row r="63" spans="3:16" ht="13.5">
      <c r="C63" s="6"/>
      <c r="D63" s="10"/>
      <c r="P63" s="1"/>
    </row>
    <row r="64" spans="3:16" ht="13.5">
      <c r="C64" s="6"/>
      <c r="D64" s="10"/>
      <c r="P64" s="1"/>
    </row>
    <row r="65" spans="3:16" ht="13.5">
      <c r="C65" s="6"/>
      <c r="D65" s="10"/>
      <c r="P65" s="1"/>
    </row>
    <row r="66" spans="3:16" ht="13.5">
      <c r="C66" s="6"/>
      <c r="D66" s="10"/>
      <c r="P66" s="1"/>
    </row>
    <row r="67" spans="3:16" ht="13.5">
      <c r="C67" s="6"/>
      <c r="D67" s="10"/>
      <c r="P67" s="1"/>
    </row>
    <row r="68" spans="3:16" ht="13.5">
      <c r="C68" s="6"/>
      <c r="D68" s="10"/>
      <c r="P68" s="1"/>
    </row>
    <row r="69" spans="3:16" ht="13.5">
      <c r="C69" s="6"/>
      <c r="D69" s="10"/>
      <c r="P69" s="1"/>
    </row>
    <row r="70" spans="3:16" ht="13.5">
      <c r="C70" s="6"/>
      <c r="D70" s="10"/>
      <c r="P70" s="1"/>
    </row>
    <row r="71" spans="3:16" ht="13.5">
      <c r="C71" s="6"/>
      <c r="D71" s="10"/>
      <c r="P71" s="1"/>
    </row>
    <row r="72" spans="3:16" ht="13.5">
      <c r="C72" s="6"/>
      <c r="D72" s="10"/>
      <c r="P72" s="1"/>
    </row>
    <row r="73" spans="3:16" ht="13.5">
      <c r="C73" s="6"/>
      <c r="D73" s="10"/>
      <c r="P73" s="1"/>
    </row>
    <row r="74" spans="3:16" ht="13.5">
      <c r="C74" s="6"/>
      <c r="D74" s="10"/>
      <c r="P74" s="1"/>
    </row>
    <row r="75" spans="3:16" ht="13.5">
      <c r="C75" s="6"/>
      <c r="D75" s="10"/>
      <c r="P75" s="1"/>
    </row>
    <row r="76" spans="3:16" ht="13.5">
      <c r="C76" s="6"/>
      <c r="D76" s="10"/>
      <c r="P76" s="1"/>
    </row>
    <row r="77" spans="3:16">
      <c r="P77" s="1"/>
    </row>
    <row r="78" spans="3:16">
      <c r="P78" s="1"/>
    </row>
    <row r="79" spans="3:16">
      <c r="P79" s="1"/>
    </row>
    <row r="80" spans="3:16">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5"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c r="N1" s="4"/>
      <c r="O1" s="3"/>
      <c r="X1" s="39" t="s">
        <v>111</v>
      </c>
    </row>
    <row r="2" spans="1:24" ht="20.100000000000001" customHeight="1">
      <c r="A2" s="90" t="s">
        <v>165</v>
      </c>
      <c r="B2" s="13"/>
      <c r="C2" s="13"/>
      <c r="D2" s="13"/>
      <c r="E2" s="13"/>
      <c r="F2" s="13"/>
      <c r="G2" s="13"/>
      <c r="H2" s="13"/>
      <c r="I2" s="13"/>
      <c r="J2" s="13"/>
      <c r="K2" s="13"/>
      <c r="L2" s="13"/>
      <c r="M2" s="13"/>
      <c r="N2" s="13"/>
      <c r="O2" s="13"/>
      <c r="P2" s="13"/>
      <c r="Q2" s="13"/>
      <c r="R2" s="13"/>
      <c r="S2" s="13"/>
      <c r="T2" s="13"/>
      <c r="U2" s="13"/>
      <c r="V2" s="13"/>
      <c r="W2" s="69"/>
      <c r="X2" s="13"/>
    </row>
    <row r="3" spans="1:24" s="7" customFormat="1" ht="141" customHeight="1">
      <c r="A3" s="42" t="s">
        <v>1</v>
      </c>
      <c r="B3" s="43" t="s">
        <v>2</v>
      </c>
      <c r="C3" s="43" t="s">
        <v>3</v>
      </c>
      <c r="D3" s="94" t="s">
        <v>4</v>
      </c>
      <c r="E3" s="43" t="s">
        <v>5</v>
      </c>
      <c r="F3" s="43" t="s">
        <v>83</v>
      </c>
      <c r="G3" s="95" t="s">
        <v>84</v>
      </c>
      <c r="H3" s="43" t="s">
        <v>6</v>
      </c>
      <c r="I3" s="43" t="s">
        <v>7</v>
      </c>
      <c r="J3" s="43" t="s">
        <v>85</v>
      </c>
      <c r="K3" s="43" t="s">
        <v>86</v>
      </c>
      <c r="L3" s="19" t="s">
        <v>151</v>
      </c>
      <c r="M3" s="95" t="s">
        <v>152</v>
      </c>
      <c r="N3" s="94" t="s">
        <v>153</v>
      </c>
      <c r="O3" s="43" t="s">
        <v>112</v>
      </c>
      <c r="P3" s="105" t="s">
        <v>209</v>
      </c>
      <c r="Q3" s="56" t="s">
        <v>281</v>
      </c>
      <c r="R3" s="44" t="s">
        <v>282</v>
      </c>
      <c r="S3" s="91" t="s">
        <v>91</v>
      </c>
      <c r="T3" s="95" t="s">
        <v>14</v>
      </c>
      <c r="U3" s="95" t="s">
        <v>92</v>
      </c>
      <c r="V3" s="95" t="s">
        <v>182</v>
      </c>
      <c r="W3" s="74" t="s">
        <v>145</v>
      </c>
      <c r="X3" s="43" t="s">
        <v>16</v>
      </c>
    </row>
    <row r="4" spans="1:24" ht="20.25" customHeight="1">
      <c r="A4" s="31">
        <v>1</v>
      </c>
      <c r="B4" s="15"/>
      <c r="C4" s="16"/>
      <c r="D4" s="75" t="e">
        <f>VLOOKUP(C4,都道府県コード等!A2:B48,2)</f>
        <v>#N/A</v>
      </c>
      <c r="E4" s="16"/>
      <c r="F4" s="15"/>
      <c r="G4" s="76"/>
      <c r="H4" s="15"/>
      <c r="I4" s="15"/>
      <c r="J4" s="45"/>
      <c r="K4" s="17"/>
      <c r="L4" s="17"/>
      <c r="M4" s="96"/>
      <c r="N4" s="83">
        <f>ROUNDDOWN(MIN(L4,M4),0)</f>
        <v>0</v>
      </c>
      <c r="O4" s="18"/>
      <c r="P4" s="122"/>
      <c r="Q4" s="15"/>
      <c r="R4" s="46"/>
      <c r="S4" s="92" t="e">
        <f>R4/Q4</f>
        <v>#DIV/0!</v>
      </c>
      <c r="T4" s="95"/>
      <c r="U4" s="76"/>
      <c r="V4" s="76"/>
      <c r="W4" s="88"/>
      <c r="X4" s="46"/>
    </row>
    <row r="5" spans="1:24" ht="20.25" customHeight="1">
      <c r="A5" s="31">
        <v>2</v>
      </c>
      <c r="B5" s="15"/>
      <c r="C5" s="16"/>
      <c r="D5" s="75" t="e">
        <f>VLOOKUP(C5,都道府県コード等!A3:B49,2)</f>
        <v>#N/A</v>
      </c>
      <c r="E5" s="16"/>
      <c r="F5" s="15"/>
      <c r="G5" s="76"/>
      <c r="H5" s="15"/>
      <c r="I5" s="15"/>
      <c r="J5" s="45"/>
      <c r="K5" s="17"/>
      <c r="L5" s="17"/>
      <c r="M5" s="96"/>
      <c r="N5" s="83">
        <f t="shared" ref="N5:N18" si="0">ROUNDDOWN(MIN(L5,M5),0)</f>
        <v>0</v>
      </c>
      <c r="O5" s="18"/>
      <c r="P5" s="15"/>
      <c r="Q5" s="15"/>
      <c r="R5" s="46"/>
      <c r="S5" s="92" t="e">
        <f>R5/Q5</f>
        <v>#DIV/0!</v>
      </c>
      <c r="T5" s="95"/>
      <c r="U5" s="76"/>
      <c r="V5" s="76"/>
      <c r="W5" s="88"/>
      <c r="X5" s="46"/>
    </row>
    <row r="6" spans="1:24" ht="20.25" customHeight="1">
      <c r="A6" s="31">
        <v>3</v>
      </c>
      <c r="B6" s="15"/>
      <c r="C6" s="16"/>
      <c r="D6" s="75" t="e">
        <f>VLOOKUP(C6,都道府県コード等!A4:B50,2)</f>
        <v>#N/A</v>
      </c>
      <c r="E6" s="16"/>
      <c r="F6" s="31"/>
      <c r="G6" s="76"/>
      <c r="H6" s="15"/>
      <c r="I6" s="15"/>
      <c r="J6" s="45"/>
      <c r="K6" s="17"/>
      <c r="L6" s="17"/>
      <c r="M6" s="96"/>
      <c r="N6" s="83">
        <f t="shared" si="0"/>
        <v>0</v>
      </c>
      <c r="O6" s="18"/>
      <c r="P6" s="15"/>
      <c r="Q6" s="15"/>
      <c r="R6" s="46"/>
      <c r="S6" s="92" t="e">
        <f t="shared" ref="S6:S18" si="1">R6/Q6</f>
        <v>#DIV/0!</v>
      </c>
      <c r="T6" s="95"/>
      <c r="U6" s="76"/>
      <c r="V6" s="76"/>
      <c r="W6" s="88"/>
      <c r="X6" s="46"/>
    </row>
    <row r="7" spans="1:24" ht="20.25" customHeight="1">
      <c r="A7" s="31">
        <v>4</v>
      </c>
      <c r="B7" s="15"/>
      <c r="C7" s="16"/>
      <c r="D7" s="75" t="e">
        <f>VLOOKUP(C7,都道府県コード等!A5:B51,2)</f>
        <v>#N/A</v>
      </c>
      <c r="E7" s="16"/>
      <c r="F7" s="15"/>
      <c r="G7" s="76"/>
      <c r="H7" s="15"/>
      <c r="I7" s="15"/>
      <c r="J7" s="45"/>
      <c r="K7" s="17"/>
      <c r="L7" s="17"/>
      <c r="M7" s="96"/>
      <c r="N7" s="83">
        <f t="shared" si="0"/>
        <v>0</v>
      </c>
      <c r="O7" s="18"/>
      <c r="P7" s="15"/>
      <c r="Q7" s="15"/>
      <c r="R7" s="46"/>
      <c r="S7" s="92" t="e">
        <f t="shared" si="1"/>
        <v>#DIV/0!</v>
      </c>
      <c r="T7" s="95"/>
      <c r="U7" s="76"/>
      <c r="V7" s="76"/>
      <c r="W7" s="88"/>
      <c r="X7" s="46"/>
    </row>
    <row r="8" spans="1:24" ht="20.25" customHeight="1">
      <c r="A8" s="31">
        <v>5</v>
      </c>
      <c r="B8" s="15"/>
      <c r="C8" s="16"/>
      <c r="D8" s="75" t="e">
        <f>VLOOKUP(C8,都道府県コード等!A6:B52,2)</f>
        <v>#N/A</v>
      </c>
      <c r="E8" s="16"/>
      <c r="F8" s="15"/>
      <c r="G8" s="76"/>
      <c r="H8" s="15"/>
      <c r="I8" s="15"/>
      <c r="J8" s="45"/>
      <c r="K8" s="17"/>
      <c r="L8" s="17"/>
      <c r="M8" s="96"/>
      <c r="N8" s="83">
        <f t="shared" si="0"/>
        <v>0</v>
      </c>
      <c r="O8" s="18"/>
      <c r="P8" s="15"/>
      <c r="Q8" s="15"/>
      <c r="R8" s="46"/>
      <c r="S8" s="92" t="e">
        <f t="shared" si="1"/>
        <v>#DIV/0!</v>
      </c>
      <c r="T8" s="95"/>
      <c r="U8" s="76"/>
      <c r="V8" s="76"/>
      <c r="W8" s="88"/>
      <c r="X8" s="46"/>
    </row>
    <row r="9" spans="1:24" ht="20.25" customHeight="1">
      <c r="A9" s="31">
        <v>6</v>
      </c>
      <c r="B9" s="15"/>
      <c r="C9" s="16"/>
      <c r="D9" s="75" t="e">
        <f>VLOOKUP(C9,都道府県コード等!A7:B53,2)</f>
        <v>#N/A</v>
      </c>
      <c r="E9" s="16"/>
      <c r="F9" s="15"/>
      <c r="G9" s="76"/>
      <c r="H9" s="15"/>
      <c r="I9" s="15"/>
      <c r="J9" s="45"/>
      <c r="K9" s="17"/>
      <c r="L9" s="17"/>
      <c r="M9" s="96"/>
      <c r="N9" s="83">
        <f t="shared" si="0"/>
        <v>0</v>
      </c>
      <c r="O9" s="18"/>
      <c r="P9" s="15"/>
      <c r="Q9" s="15"/>
      <c r="R9" s="46"/>
      <c r="S9" s="92" t="e">
        <f t="shared" si="1"/>
        <v>#DIV/0!</v>
      </c>
      <c r="T9" s="95"/>
      <c r="U9" s="76"/>
      <c r="V9" s="76"/>
      <c r="W9" s="88"/>
      <c r="X9" s="46"/>
    </row>
    <row r="10" spans="1:24" ht="20.25" customHeight="1">
      <c r="A10" s="31">
        <v>7</v>
      </c>
      <c r="B10" s="15"/>
      <c r="C10" s="16"/>
      <c r="D10" s="75" t="e">
        <f>VLOOKUP(C10,都道府県コード等!A8:B54,2)</f>
        <v>#N/A</v>
      </c>
      <c r="E10" s="16"/>
      <c r="F10" s="15"/>
      <c r="G10" s="76"/>
      <c r="H10" s="15"/>
      <c r="I10" s="15"/>
      <c r="J10" s="45"/>
      <c r="K10" s="17"/>
      <c r="L10" s="17"/>
      <c r="M10" s="96"/>
      <c r="N10" s="83">
        <f t="shared" si="0"/>
        <v>0</v>
      </c>
      <c r="O10" s="18"/>
      <c r="P10" s="15"/>
      <c r="Q10" s="15"/>
      <c r="R10" s="46"/>
      <c r="S10" s="92" t="e">
        <f t="shared" si="1"/>
        <v>#DIV/0!</v>
      </c>
      <c r="T10" s="95"/>
      <c r="U10" s="76"/>
      <c r="V10" s="76"/>
      <c r="W10" s="88"/>
      <c r="X10" s="46"/>
    </row>
    <row r="11" spans="1:24" ht="20.25" customHeight="1">
      <c r="A11" s="31">
        <v>8</v>
      </c>
      <c r="B11" s="15"/>
      <c r="C11" s="16"/>
      <c r="D11" s="75" t="e">
        <f>VLOOKUP(C11,都道府県コード等!A9:B55,2)</f>
        <v>#N/A</v>
      </c>
      <c r="E11" s="16"/>
      <c r="F11" s="15"/>
      <c r="G11" s="76"/>
      <c r="H11" s="15"/>
      <c r="I11" s="15"/>
      <c r="J11" s="45"/>
      <c r="K11" s="17"/>
      <c r="L11" s="17"/>
      <c r="M11" s="96"/>
      <c r="N11" s="83">
        <f t="shared" si="0"/>
        <v>0</v>
      </c>
      <c r="O11" s="18"/>
      <c r="P11" s="15"/>
      <c r="Q11" s="15"/>
      <c r="R11" s="46"/>
      <c r="S11" s="92" t="e">
        <f t="shared" si="1"/>
        <v>#DIV/0!</v>
      </c>
      <c r="T11" s="95"/>
      <c r="U11" s="76"/>
      <c r="V11" s="76"/>
      <c r="W11" s="88"/>
      <c r="X11" s="46"/>
    </row>
    <row r="12" spans="1:24" ht="20.25" customHeight="1">
      <c r="A12" s="31">
        <v>9</v>
      </c>
      <c r="B12" s="15"/>
      <c r="C12" s="16"/>
      <c r="D12" s="75" t="e">
        <f>VLOOKUP(C12,都道府県コード等!A10:B56,2)</f>
        <v>#N/A</v>
      </c>
      <c r="E12" s="16"/>
      <c r="F12" s="15"/>
      <c r="G12" s="76"/>
      <c r="H12" s="15"/>
      <c r="I12" s="15"/>
      <c r="J12" s="45"/>
      <c r="K12" s="17"/>
      <c r="L12" s="17"/>
      <c r="M12" s="96"/>
      <c r="N12" s="83">
        <f t="shared" si="0"/>
        <v>0</v>
      </c>
      <c r="O12" s="18"/>
      <c r="P12" s="15"/>
      <c r="Q12" s="15"/>
      <c r="R12" s="46"/>
      <c r="S12" s="92" t="e">
        <f t="shared" si="1"/>
        <v>#DIV/0!</v>
      </c>
      <c r="T12" s="95"/>
      <c r="U12" s="76"/>
      <c r="V12" s="76"/>
      <c r="W12" s="88"/>
      <c r="X12" s="46"/>
    </row>
    <row r="13" spans="1:24" ht="20.25" customHeight="1">
      <c r="A13" s="31">
        <v>10</v>
      </c>
      <c r="B13" s="15"/>
      <c r="C13" s="16"/>
      <c r="D13" s="75" t="e">
        <f>VLOOKUP(C13,都道府県コード等!A11:B57,2)</f>
        <v>#N/A</v>
      </c>
      <c r="E13" s="16"/>
      <c r="F13" s="15"/>
      <c r="G13" s="76"/>
      <c r="H13" s="15"/>
      <c r="I13" s="15"/>
      <c r="J13" s="45"/>
      <c r="K13" s="17"/>
      <c r="L13" s="17"/>
      <c r="M13" s="96"/>
      <c r="N13" s="83">
        <f t="shared" si="0"/>
        <v>0</v>
      </c>
      <c r="O13" s="18"/>
      <c r="P13" s="15"/>
      <c r="Q13" s="15"/>
      <c r="R13" s="46"/>
      <c r="S13" s="92" t="e">
        <f t="shared" si="1"/>
        <v>#DIV/0!</v>
      </c>
      <c r="T13" s="95"/>
      <c r="U13" s="76"/>
      <c r="V13" s="76"/>
      <c r="W13" s="88"/>
      <c r="X13" s="46"/>
    </row>
    <row r="14" spans="1:24" ht="20.25" customHeight="1">
      <c r="A14" s="31">
        <v>11</v>
      </c>
      <c r="B14" s="15"/>
      <c r="C14" s="16"/>
      <c r="D14" s="75" t="e">
        <f>VLOOKUP(C14,都道府県コード等!A12:B58,2)</f>
        <v>#N/A</v>
      </c>
      <c r="E14" s="16"/>
      <c r="F14" s="15"/>
      <c r="G14" s="76"/>
      <c r="H14" s="15"/>
      <c r="I14" s="15"/>
      <c r="J14" s="45"/>
      <c r="K14" s="17"/>
      <c r="L14" s="17"/>
      <c r="M14" s="96"/>
      <c r="N14" s="83">
        <f t="shared" si="0"/>
        <v>0</v>
      </c>
      <c r="O14" s="18"/>
      <c r="P14" s="15"/>
      <c r="Q14" s="15"/>
      <c r="R14" s="46"/>
      <c r="S14" s="92" t="e">
        <f t="shared" si="1"/>
        <v>#DIV/0!</v>
      </c>
      <c r="T14" s="95"/>
      <c r="U14" s="76"/>
      <c r="V14" s="76"/>
      <c r="W14" s="88"/>
      <c r="X14" s="46"/>
    </row>
    <row r="15" spans="1:24" ht="20.25" customHeight="1">
      <c r="A15" s="31">
        <v>12</v>
      </c>
      <c r="B15" s="15"/>
      <c r="C15" s="16"/>
      <c r="D15" s="75" t="e">
        <f>VLOOKUP(C15,都道府県コード等!A13:B59,2)</f>
        <v>#N/A</v>
      </c>
      <c r="E15" s="16"/>
      <c r="F15" s="15"/>
      <c r="G15" s="76"/>
      <c r="H15" s="15"/>
      <c r="I15" s="15"/>
      <c r="J15" s="45"/>
      <c r="K15" s="17"/>
      <c r="L15" s="17"/>
      <c r="M15" s="96"/>
      <c r="N15" s="83">
        <f t="shared" si="0"/>
        <v>0</v>
      </c>
      <c r="O15" s="18"/>
      <c r="P15" s="15"/>
      <c r="Q15" s="15"/>
      <c r="R15" s="46"/>
      <c r="S15" s="92" t="e">
        <f t="shared" si="1"/>
        <v>#DIV/0!</v>
      </c>
      <c r="T15" s="95"/>
      <c r="U15" s="76"/>
      <c r="V15" s="76"/>
      <c r="W15" s="88"/>
      <c r="X15" s="46"/>
    </row>
    <row r="16" spans="1:24" ht="20.25" customHeight="1">
      <c r="A16" s="31">
        <v>13</v>
      </c>
      <c r="B16" s="15"/>
      <c r="C16" s="16"/>
      <c r="D16" s="75" t="e">
        <f>VLOOKUP(C16,都道府県コード等!A14:B60,2)</f>
        <v>#N/A</v>
      </c>
      <c r="E16" s="16"/>
      <c r="F16" s="15"/>
      <c r="G16" s="76"/>
      <c r="H16" s="15"/>
      <c r="I16" s="15"/>
      <c r="J16" s="45"/>
      <c r="K16" s="17"/>
      <c r="L16" s="17"/>
      <c r="M16" s="96"/>
      <c r="N16" s="83">
        <f t="shared" si="0"/>
        <v>0</v>
      </c>
      <c r="O16" s="18"/>
      <c r="P16" s="15"/>
      <c r="Q16" s="15"/>
      <c r="R16" s="46"/>
      <c r="S16" s="92" t="e">
        <f t="shared" si="1"/>
        <v>#DIV/0!</v>
      </c>
      <c r="T16" s="95"/>
      <c r="U16" s="76"/>
      <c r="V16" s="76"/>
      <c r="W16" s="88"/>
      <c r="X16" s="46"/>
    </row>
    <row r="17" spans="1:24" ht="20.25" customHeight="1">
      <c r="A17" s="31">
        <v>14</v>
      </c>
      <c r="B17" s="15"/>
      <c r="C17" s="16"/>
      <c r="D17" s="75" t="e">
        <f>VLOOKUP(C17,都道府県コード等!A15:B61,2)</f>
        <v>#N/A</v>
      </c>
      <c r="E17" s="16"/>
      <c r="F17" s="15"/>
      <c r="G17" s="76"/>
      <c r="H17" s="15"/>
      <c r="I17" s="15"/>
      <c r="J17" s="45"/>
      <c r="K17" s="17"/>
      <c r="L17" s="17"/>
      <c r="M17" s="96"/>
      <c r="N17" s="83">
        <f t="shared" si="0"/>
        <v>0</v>
      </c>
      <c r="O17" s="18"/>
      <c r="P17" s="15"/>
      <c r="Q17" s="15"/>
      <c r="R17" s="46"/>
      <c r="S17" s="92" t="e">
        <f t="shared" si="1"/>
        <v>#DIV/0!</v>
      </c>
      <c r="T17" s="95"/>
      <c r="U17" s="76"/>
      <c r="V17" s="76"/>
      <c r="W17" s="88"/>
      <c r="X17" s="46"/>
    </row>
    <row r="18" spans="1:24" ht="20.25" customHeight="1">
      <c r="A18" s="31">
        <v>15</v>
      </c>
      <c r="B18" s="15"/>
      <c r="C18" s="16"/>
      <c r="D18" s="75" t="e">
        <f>VLOOKUP(C18,都道府県コード等!A16:B62,2)</f>
        <v>#N/A</v>
      </c>
      <c r="E18" s="16"/>
      <c r="F18" s="15"/>
      <c r="G18" s="76"/>
      <c r="H18" s="15"/>
      <c r="I18" s="15"/>
      <c r="J18" s="45"/>
      <c r="K18" s="17"/>
      <c r="L18" s="17"/>
      <c r="M18" s="96"/>
      <c r="N18" s="83">
        <f t="shared" si="0"/>
        <v>0</v>
      </c>
      <c r="O18" s="18"/>
      <c r="P18" s="15"/>
      <c r="Q18" s="15"/>
      <c r="R18" s="46"/>
      <c r="S18" s="92" t="e">
        <f t="shared" si="1"/>
        <v>#DIV/0!</v>
      </c>
      <c r="T18" s="95"/>
      <c r="U18" s="76"/>
      <c r="V18" s="76"/>
      <c r="W18" s="88"/>
      <c r="X18" s="46"/>
    </row>
    <row r="19" spans="1:24" s="8" customFormat="1" ht="20.25" customHeight="1">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c r="A22" s="12" t="s">
        <v>208</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c r="A23" s="12" t="s">
        <v>210</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c r="A24" s="12" t="s">
        <v>212</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c r="A25" s="8"/>
    </row>
    <row r="26" spans="1:24" ht="20.25" customHeight="1"/>
    <row r="27" spans="1:24" ht="19.5" customHeight="1"/>
    <row r="28" spans="1:24" ht="19.5" customHeight="1"/>
    <row r="30" spans="1:24" ht="18.75">
      <c r="C30" s="23">
        <v>1</v>
      </c>
      <c r="D30" s="24" t="s">
        <v>30</v>
      </c>
      <c r="G30" s="13" t="s">
        <v>96</v>
      </c>
    </row>
    <row r="31" spans="1:24" ht="18.75">
      <c r="C31" s="23">
        <v>2</v>
      </c>
      <c r="D31" s="24" t="s">
        <v>31</v>
      </c>
      <c r="G31" s="13" t="s">
        <v>97</v>
      </c>
    </row>
    <row r="32" spans="1:24" ht="18.75">
      <c r="C32" s="23">
        <v>3</v>
      </c>
      <c r="D32" s="24" t="s">
        <v>32</v>
      </c>
      <c r="G32" s="13" t="s">
        <v>98</v>
      </c>
    </row>
    <row r="33" spans="3:17" ht="18.75">
      <c r="C33" s="23">
        <v>4</v>
      </c>
      <c r="D33" s="24" t="s">
        <v>33</v>
      </c>
      <c r="G33" s="13" t="s">
        <v>99</v>
      </c>
    </row>
    <row r="34" spans="3:17" ht="18.75">
      <c r="C34" s="23">
        <v>5</v>
      </c>
      <c r="D34" s="24" t="s">
        <v>34</v>
      </c>
      <c r="G34" s="13" t="s">
        <v>100</v>
      </c>
    </row>
    <row r="35" spans="3:17" ht="18.75">
      <c r="C35" s="23">
        <v>6</v>
      </c>
      <c r="D35" s="26" t="s">
        <v>35</v>
      </c>
      <c r="G35" s="13" t="s">
        <v>101</v>
      </c>
    </row>
    <row r="36" spans="3:17" ht="18.75">
      <c r="C36" s="23">
        <v>7</v>
      </c>
      <c r="D36" s="26" t="s">
        <v>36</v>
      </c>
      <c r="G36" s="13" t="s">
        <v>102</v>
      </c>
    </row>
    <row r="37" spans="3:17" ht="18.75">
      <c r="C37" s="23">
        <v>8</v>
      </c>
      <c r="D37" s="24" t="s">
        <v>37</v>
      </c>
      <c r="G37" s="13" t="s">
        <v>103</v>
      </c>
    </row>
    <row r="38" spans="3:17" ht="18.75">
      <c r="C38" s="23">
        <v>9</v>
      </c>
      <c r="D38" s="24" t="s">
        <v>38</v>
      </c>
      <c r="G38" s="13" t="s">
        <v>104</v>
      </c>
    </row>
    <row r="39" spans="3:17" ht="18.75">
      <c r="C39" s="23">
        <v>10</v>
      </c>
      <c r="D39" s="24" t="s">
        <v>39</v>
      </c>
      <c r="G39" s="13" t="s">
        <v>105</v>
      </c>
    </row>
    <row r="40" spans="3:17" ht="18.75">
      <c r="C40" s="23">
        <v>11</v>
      </c>
      <c r="D40" s="24" t="s">
        <v>41</v>
      </c>
      <c r="G40" s="13" t="s">
        <v>106</v>
      </c>
    </row>
    <row r="41" spans="3:17" ht="18.75">
      <c r="C41" s="23">
        <v>12</v>
      </c>
      <c r="D41" s="24" t="s">
        <v>44</v>
      </c>
      <c r="G41" s="13" t="s">
        <v>107</v>
      </c>
    </row>
    <row r="42" spans="3:17" ht="18.75">
      <c r="C42" s="23">
        <v>13</v>
      </c>
      <c r="D42" s="24" t="s">
        <v>46</v>
      </c>
      <c r="G42" s="13" t="s">
        <v>108</v>
      </c>
    </row>
    <row r="43" spans="3:17" ht="18.75">
      <c r="C43" s="23">
        <v>14</v>
      </c>
      <c r="D43" s="24" t="s">
        <v>47</v>
      </c>
      <c r="G43" s="13" t="s">
        <v>55</v>
      </c>
    </row>
    <row r="44" spans="3:17" ht="18.75">
      <c r="C44" s="23">
        <v>15</v>
      </c>
      <c r="D44" s="24" t="s">
        <v>49</v>
      </c>
      <c r="G44" s="13" t="s">
        <v>109</v>
      </c>
      <c r="P44" s="1"/>
      <c r="Q44" s="1"/>
    </row>
    <row r="45" spans="3:17" ht="18.75">
      <c r="C45" s="23">
        <v>16</v>
      </c>
      <c r="D45" s="24" t="s">
        <v>50</v>
      </c>
      <c r="G45" s="13" t="s">
        <v>110</v>
      </c>
      <c r="P45" s="1"/>
      <c r="Q45" s="1"/>
    </row>
    <row r="46" spans="3:17" ht="18.75">
      <c r="C46" s="23">
        <v>17</v>
      </c>
      <c r="D46" s="24" t="s">
        <v>51</v>
      </c>
      <c r="P46" s="1"/>
      <c r="Q46" s="1"/>
    </row>
    <row r="47" spans="3:17" ht="18.75">
      <c r="C47" s="23">
        <v>18</v>
      </c>
      <c r="D47" s="24" t="s">
        <v>52</v>
      </c>
      <c r="P47" s="1"/>
      <c r="Q47" s="1"/>
    </row>
    <row r="48" spans="3:17" ht="18.75">
      <c r="C48" s="23">
        <v>19</v>
      </c>
      <c r="D48" s="24" t="s">
        <v>53</v>
      </c>
      <c r="P48" s="1"/>
      <c r="Q48" s="1"/>
    </row>
    <row r="49" spans="3:17" ht="18.75">
      <c r="C49" s="23">
        <v>20</v>
      </c>
      <c r="D49" s="24" t="s">
        <v>54</v>
      </c>
      <c r="P49" s="1"/>
      <c r="Q49" s="1"/>
    </row>
    <row r="50" spans="3:17" ht="18.75">
      <c r="C50" s="23">
        <v>21</v>
      </c>
      <c r="D50" s="24" t="s">
        <v>56</v>
      </c>
      <c r="P50" s="1"/>
      <c r="Q50" s="1"/>
    </row>
    <row r="51" spans="3:17" ht="18.75">
      <c r="C51" s="23">
        <v>22</v>
      </c>
      <c r="D51" s="24" t="s">
        <v>57</v>
      </c>
      <c r="P51" s="1"/>
      <c r="Q51" s="1"/>
    </row>
    <row r="52" spans="3:17" ht="18.75">
      <c r="C52" s="23">
        <v>23</v>
      </c>
      <c r="D52" s="24" t="s">
        <v>58</v>
      </c>
      <c r="P52" s="1"/>
      <c r="Q52" s="1"/>
    </row>
    <row r="53" spans="3:17" ht="18.75">
      <c r="C53" s="23">
        <v>24</v>
      </c>
      <c r="D53" s="24" t="s">
        <v>59</v>
      </c>
      <c r="P53" s="1"/>
      <c r="Q53" s="1"/>
    </row>
    <row r="54" spans="3:17" ht="18.75">
      <c r="C54" s="23">
        <v>25</v>
      </c>
      <c r="D54" s="24" t="s">
        <v>60</v>
      </c>
      <c r="P54" s="1"/>
      <c r="Q54" s="1"/>
    </row>
    <row r="55" spans="3:17" ht="18.75">
      <c r="C55" s="23">
        <v>26</v>
      </c>
      <c r="D55" s="24" t="s">
        <v>61</v>
      </c>
      <c r="P55" s="1"/>
      <c r="Q55" s="1"/>
    </row>
    <row r="56" spans="3:17" ht="18.75">
      <c r="C56" s="23">
        <v>27</v>
      </c>
      <c r="D56" s="24" t="s">
        <v>62</v>
      </c>
      <c r="P56" s="1"/>
      <c r="Q56" s="1"/>
    </row>
    <row r="57" spans="3:17" ht="18.75">
      <c r="C57" s="23">
        <v>28</v>
      </c>
      <c r="D57" s="24" t="s">
        <v>63</v>
      </c>
      <c r="P57" s="1"/>
      <c r="Q57" s="1"/>
    </row>
    <row r="58" spans="3:17" ht="18.75">
      <c r="C58" s="23">
        <v>29</v>
      </c>
      <c r="D58" s="24" t="s">
        <v>64</v>
      </c>
      <c r="P58" s="1"/>
      <c r="Q58" s="1"/>
    </row>
    <row r="59" spans="3:17" ht="18.75">
      <c r="C59" s="23">
        <v>30</v>
      </c>
      <c r="D59" s="24" t="s">
        <v>65</v>
      </c>
      <c r="P59" s="1"/>
      <c r="Q59" s="1"/>
    </row>
    <row r="60" spans="3:17" ht="18.75">
      <c r="C60" s="23">
        <v>31</v>
      </c>
      <c r="D60" s="24" t="s">
        <v>66</v>
      </c>
      <c r="P60" s="1"/>
      <c r="Q60" s="1"/>
    </row>
    <row r="61" spans="3:17" ht="18.75">
      <c r="C61" s="23">
        <v>32</v>
      </c>
      <c r="D61" s="24" t="s">
        <v>67</v>
      </c>
      <c r="P61" s="1"/>
      <c r="Q61" s="1"/>
    </row>
    <row r="62" spans="3:17" ht="18.75">
      <c r="C62" s="23">
        <v>33</v>
      </c>
      <c r="D62" s="24" t="s">
        <v>68</v>
      </c>
      <c r="P62" s="1"/>
      <c r="Q62" s="1"/>
    </row>
    <row r="63" spans="3:17" ht="18.75">
      <c r="C63" s="23">
        <v>34</v>
      </c>
      <c r="D63" s="24" t="s">
        <v>69</v>
      </c>
      <c r="P63" s="1"/>
      <c r="Q63" s="1"/>
    </row>
    <row r="64" spans="3:17" ht="18.75">
      <c r="C64" s="23">
        <v>35</v>
      </c>
      <c r="D64" s="24" t="s">
        <v>70</v>
      </c>
      <c r="P64" s="1"/>
      <c r="Q64" s="1"/>
    </row>
    <row r="65" spans="3:17" ht="18.75">
      <c r="C65" s="23">
        <v>36</v>
      </c>
      <c r="D65" s="24" t="s">
        <v>71</v>
      </c>
      <c r="P65" s="1"/>
      <c r="Q65" s="1"/>
    </row>
    <row r="66" spans="3:17" ht="18.75">
      <c r="C66" s="23">
        <v>37</v>
      </c>
      <c r="D66" s="24" t="s">
        <v>72</v>
      </c>
      <c r="P66" s="1"/>
      <c r="Q66" s="1"/>
    </row>
    <row r="67" spans="3:17" ht="18.75">
      <c r="C67" s="23">
        <v>38</v>
      </c>
      <c r="D67" s="24" t="s">
        <v>73</v>
      </c>
      <c r="P67" s="1"/>
      <c r="Q67" s="1"/>
    </row>
    <row r="68" spans="3:17" ht="18.75">
      <c r="C68" s="23">
        <v>39</v>
      </c>
      <c r="D68" s="24" t="s">
        <v>74</v>
      </c>
      <c r="P68" s="1"/>
      <c r="Q68" s="1"/>
    </row>
    <row r="69" spans="3:17" ht="18.75">
      <c r="C69" s="23">
        <v>40</v>
      </c>
      <c r="D69" s="24" t="s">
        <v>75</v>
      </c>
      <c r="P69" s="1"/>
      <c r="Q69" s="1"/>
    </row>
    <row r="70" spans="3:17" ht="18.75">
      <c r="C70" s="23">
        <v>41</v>
      </c>
      <c r="D70" s="24" t="s">
        <v>76</v>
      </c>
      <c r="P70" s="1"/>
      <c r="Q70" s="1"/>
    </row>
    <row r="71" spans="3:17" ht="18.75">
      <c r="C71" s="23">
        <v>42</v>
      </c>
      <c r="D71" s="24" t="s">
        <v>77</v>
      </c>
      <c r="P71" s="1"/>
      <c r="Q71" s="1"/>
    </row>
    <row r="72" spans="3:17" ht="18.75">
      <c r="C72" s="23">
        <v>43</v>
      </c>
      <c r="D72" s="24" t="s">
        <v>78</v>
      </c>
      <c r="P72" s="1"/>
      <c r="Q72" s="1"/>
    </row>
    <row r="73" spans="3:17" ht="18.75">
      <c r="C73" s="23">
        <v>44</v>
      </c>
      <c r="D73" s="24" t="s">
        <v>79</v>
      </c>
      <c r="P73" s="1"/>
      <c r="Q73" s="1"/>
    </row>
    <row r="74" spans="3:17" ht="18.75">
      <c r="C74" s="23">
        <v>45</v>
      </c>
      <c r="D74" s="24" t="s">
        <v>80</v>
      </c>
      <c r="P74" s="1"/>
      <c r="Q74" s="1"/>
    </row>
    <row r="75" spans="3:17" ht="18.75">
      <c r="C75" s="23">
        <v>46</v>
      </c>
      <c r="D75" s="24" t="s">
        <v>81</v>
      </c>
      <c r="P75" s="1"/>
      <c r="Q75" s="1"/>
    </row>
    <row r="76" spans="3:17" ht="18.75">
      <c r="C76" s="23">
        <v>47</v>
      </c>
      <c r="D76" s="24" t="s">
        <v>82</v>
      </c>
      <c r="P76" s="1"/>
      <c r="Q76" s="1"/>
    </row>
    <row r="77" spans="3:17">
      <c r="P77" s="1"/>
      <c r="Q77" s="1"/>
    </row>
    <row r="78" spans="3:17">
      <c r="P78" s="1"/>
      <c r="Q78" s="1"/>
    </row>
    <row r="79" spans="3:17">
      <c r="P79" s="1"/>
      <c r="Q79" s="1"/>
    </row>
    <row r="80" spans="3:17">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49"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topLeftCell="E1" zoomScale="80" zoomScaleNormal="100" zoomScaleSheetLayoutView="80" workbookViewId="0">
      <pane ySplit="3" topLeftCell="A4" activePane="bottomLeft" state="frozen"/>
      <selection activeCell="M35" sqref="M35"/>
      <selection pane="bottomLeft" activeCell="AD4" sqref="AD4"/>
    </sheetView>
  </sheetViews>
  <sheetFormatPr defaultColWidth="4.25" defaultRowHeight="16.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c r="P1" s="21"/>
      <c r="AJ1" s="120" t="s">
        <v>206</v>
      </c>
    </row>
    <row r="2" spans="1:36" s="14" customFormat="1" ht="36" customHeight="1">
      <c r="A2" s="90" t="s">
        <v>193</v>
      </c>
      <c r="O2" s="21"/>
      <c r="P2" s="21"/>
      <c r="AJ2" s="39"/>
    </row>
    <row r="3" spans="1:36" s="14" customFormat="1" ht="120.75" customHeight="1">
      <c r="A3" s="42" t="s">
        <v>1</v>
      </c>
      <c r="B3" s="43" t="s">
        <v>2</v>
      </c>
      <c r="C3" s="43" t="s">
        <v>3</v>
      </c>
      <c r="D3" s="114" t="s">
        <v>4</v>
      </c>
      <c r="E3" s="43" t="s">
        <v>5</v>
      </c>
      <c r="F3" s="43" t="s">
        <v>83</v>
      </c>
      <c r="G3" s="115" t="s">
        <v>84</v>
      </c>
      <c r="H3" s="43" t="s">
        <v>6</v>
      </c>
      <c r="I3" s="43" t="s">
        <v>7</v>
      </c>
      <c r="J3" s="116" t="s">
        <v>113</v>
      </c>
      <c r="K3" s="43" t="s">
        <v>114</v>
      </c>
      <c r="L3" s="43" t="s">
        <v>86</v>
      </c>
      <c r="M3" s="43" t="s">
        <v>87</v>
      </c>
      <c r="N3" s="116" t="s">
        <v>88</v>
      </c>
      <c r="O3" s="117" t="s">
        <v>89</v>
      </c>
      <c r="P3" s="118" t="s">
        <v>166</v>
      </c>
      <c r="Q3" s="105" t="s">
        <v>209</v>
      </c>
      <c r="R3" s="119" t="s">
        <v>115</v>
      </c>
      <c r="S3" s="119" t="s">
        <v>194</v>
      </c>
      <c r="T3" s="116" t="s">
        <v>195</v>
      </c>
      <c r="U3" s="116" t="s">
        <v>196</v>
      </c>
      <c r="V3" s="116" t="s">
        <v>197</v>
      </c>
      <c r="W3" s="119" t="s">
        <v>198</v>
      </c>
      <c r="X3" s="119" t="s">
        <v>199</v>
      </c>
      <c r="Y3" s="119" t="s">
        <v>200</v>
      </c>
      <c r="Z3" s="119" t="s">
        <v>201</v>
      </c>
      <c r="AA3" s="119" t="s">
        <v>202</v>
      </c>
      <c r="AB3" s="119" t="s">
        <v>203</v>
      </c>
      <c r="AC3" s="119" t="s">
        <v>266</v>
      </c>
      <c r="AD3" s="56" t="s">
        <v>283</v>
      </c>
      <c r="AE3" s="104" t="s">
        <v>149</v>
      </c>
      <c r="AF3" s="107" t="s">
        <v>14</v>
      </c>
      <c r="AG3" s="107" t="s">
        <v>92</v>
      </c>
      <c r="AH3" s="107" t="s">
        <v>182</v>
      </c>
      <c r="AI3" s="74" t="s">
        <v>145</v>
      </c>
      <c r="AJ3" s="43" t="s">
        <v>16</v>
      </c>
    </row>
    <row r="4" spans="1:36" ht="23.25" customHeight="1">
      <c r="A4" s="31">
        <v>1</v>
      </c>
      <c r="B4" s="15"/>
      <c r="C4" s="16"/>
      <c r="D4" s="101" t="e">
        <f>VLOOKUP(C4,都道府県コード等!A4:B50,2)</f>
        <v>#N/A</v>
      </c>
      <c r="E4" s="16"/>
      <c r="F4" s="15"/>
      <c r="G4" s="76"/>
      <c r="H4" s="15"/>
      <c r="I4" s="15"/>
      <c r="J4" s="113"/>
      <c r="K4" s="45"/>
      <c r="L4" s="17"/>
      <c r="M4" s="17"/>
      <c r="N4" s="96"/>
      <c r="O4" s="83">
        <f>ROUNDDOWN(MIN(M4,N4),0)</f>
        <v>0</v>
      </c>
      <c r="P4" s="22"/>
      <c r="Q4" s="122"/>
      <c r="R4" s="107"/>
      <c r="S4" s="107"/>
      <c r="T4" s="107"/>
      <c r="U4" s="107"/>
      <c r="V4" s="107"/>
      <c r="W4" s="107"/>
      <c r="X4" s="107"/>
      <c r="Y4" s="107"/>
      <c r="Z4" s="107"/>
      <c r="AA4" s="107"/>
      <c r="AB4" s="107"/>
      <c r="AC4" s="107"/>
      <c r="AD4" s="57"/>
      <c r="AE4" s="32"/>
      <c r="AF4" s="107"/>
      <c r="AG4" s="76"/>
      <c r="AH4" s="76"/>
      <c r="AI4" s="88"/>
      <c r="AJ4" s="46"/>
    </row>
    <row r="5" spans="1:36" ht="23.25" customHeight="1">
      <c r="A5" s="31">
        <v>2</v>
      </c>
      <c r="B5" s="15"/>
      <c r="C5" s="16"/>
      <c r="D5" s="101" t="e">
        <f>VLOOKUP(C5,都道府県コード等!A5:B51,2)</f>
        <v>#N/A</v>
      </c>
      <c r="E5" s="16"/>
      <c r="F5" s="15"/>
      <c r="G5" s="76"/>
      <c r="H5" s="15"/>
      <c r="I5" s="15"/>
      <c r="J5" s="113"/>
      <c r="K5" s="45"/>
      <c r="L5" s="17"/>
      <c r="M5" s="17"/>
      <c r="N5" s="96"/>
      <c r="O5" s="83">
        <f t="shared" ref="O5:O18" si="0">ROUNDDOWN(MIN(M5,N5),0)</f>
        <v>0</v>
      </c>
      <c r="P5" s="22"/>
      <c r="Q5" s="38"/>
      <c r="R5" s="107"/>
      <c r="S5" s="107"/>
      <c r="T5" s="107"/>
      <c r="U5" s="107"/>
      <c r="V5" s="107"/>
      <c r="W5" s="107"/>
      <c r="X5" s="107"/>
      <c r="Y5" s="107"/>
      <c r="Z5" s="107"/>
      <c r="AA5" s="107"/>
      <c r="AB5" s="107"/>
      <c r="AC5" s="107"/>
      <c r="AD5" s="32"/>
      <c r="AE5" s="32"/>
      <c r="AF5" s="107"/>
      <c r="AG5" s="76"/>
      <c r="AH5" s="76"/>
      <c r="AI5" s="88"/>
      <c r="AJ5" s="46"/>
    </row>
    <row r="6" spans="1:36" ht="23.25" customHeight="1">
      <c r="A6" s="31">
        <v>3</v>
      </c>
      <c r="B6" s="15"/>
      <c r="C6" s="16"/>
      <c r="D6" s="101" t="e">
        <f>VLOOKUP(C6,都道府県コード等!A6:B52,2)</f>
        <v>#N/A</v>
      </c>
      <c r="E6" s="16"/>
      <c r="F6" s="15"/>
      <c r="G6" s="76"/>
      <c r="H6" s="15"/>
      <c r="I6" s="15"/>
      <c r="J6" s="113"/>
      <c r="K6" s="45"/>
      <c r="L6" s="17"/>
      <c r="M6" s="17"/>
      <c r="N6" s="96"/>
      <c r="O6" s="83">
        <f t="shared" si="0"/>
        <v>0</v>
      </c>
      <c r="P6" s="22"/>
      <c r="Q6" s="38"/>
      <c r="R6" s="107"/>
      <c r="S6" s="107"/>
      <c r="T6" s="107"/>
      <c r="U6" s="107"/>
      <c r="V6" s="107"/>
      <c r="W6" s="107"/>
      <c r="X6" s="107"/>
      <c r="Y6" s="107"/>
      <c r="Z6" s="107"/>
      <c r="AA6" s="107"/>
      <c r="AB6" s="107"/>
      <c r="AC6" s="107"/>
      <c r="AD6" s="32"/>
      <c r="AE6" s="32"/>
      <c r="AF6" s="107"/>
      <c r="AG6" s="76"/>
      <c r="AH6" s="76"/>
      <c r="AI6" s="88"/>
      <c r="AJ6" s="46"/>
    </row>
    <row r="7" spans="1:36" ht="23.25" customHeight="1">
      <c r="A7" s="31">
        <v>4</v>
      </c>
      <c r="B7" s="15"/>
      <c r="C7" s="16"/>
      <c r="D7" s="101" t="e">
        <f>VLOOKUP(C7,都道府県コード等!A7:B53,2)</f>
        <v>#N/A</v>
      </c>
      <c r="E7" s="16"/>
      <c r="F7" s="15"/>
      <c r="G7" s="76"/>
      <c r="H7" s="15"/>
      <c r="I7" s="15"/>
      <c r="J7" s="113"/>
      <c r="K7" s="45"/>
      <c r="L7" s="17"/>
      <c r="M7" s="17"/>
      <c r="N7" s="96"/>
      <c r="O7" s="83">
        <f t="shared" si="0"/>
        <v>0</v>
      </c>
      <c r="P7" s="22"/>
      <c r="Q7" s="38"/>
      <c r="R7" s="107"/>
      <c r="S7" s="107"/>
      <c r="T7" s="107"/>
      <c r="U7" s="107"/>
      <c r="V7" s="107"/>
      <c r="W7" s="107"/>
      <c r="X7" s="107"/>
      <c r="Y7" s="107"/>
      <c r="Z7" s="107"/>
      <c r="AA7" s="107"/>
      <c r="AB7" s="107"/>
      <c r="AC7" s="107"/>
      <c r="AD7" s="32"/>
      <c r="AE7" s="32"/>
      <c r="AF7" s="107"/>
      <c r="AG7" s="76"/>
      <c r="AH7" s="76"/>
      <c r="AI7" s="88"/>
      <c r="AJ7" s="46"/>
    </row>
    <row r="8" spans="1:36" ht="23.25" customHeight="1">
      <c r="A8" s="31">
        <v>5</v>
      </c>
      <c r="B8" s="15"/>
      <c r="C8" s="16"/>
      <c r="D8" s="101" t="e">
        <f>VLOOKUP(C8,都道府県コード等!A8:B54,2)</f>
        <v>#N/A</v>
      </c>
      <c r="E8" s="16"/>
      <c r="F8" s="15"/>
      <c r="G8" s="76"/>
      <c r="H8" s="15"/>
      <c r="I8" s="15"/>
      <c r="J8" s="113"/>
      <c r="K8" s="45"/>
      <c r="L8" s="17"/>
      <c r="M8" s="17"/>
      <c r="N8" s="96"/>
      <c r="O8" s="83">
        <f t="shared" si="0"/>
        <v>0</v>
      </c>
      <c r="P8" s="22"/>
      <c r="Q8" s="38"/>
      <c r="R8" s="107"/>
      <c r="S8" s="107"/>
      <c r="T8" s="107"/>
      <c r="U8" s="107"/>
      <c r="V8" s="107"/>
      <c r="W8" s="107"/>
      <c r="X8" s="107"/>
      <c r="Y8" s="107"/>
      <c r="Z8" s="107"/>
      <c r="AA8" s="107"/>
      <c r="AB8" s="107"/>
      <c r="AC8" s="107"/>
      <c r="AD8" s="32"/>
      <c r="AE8" s="32"/>
      <c r="AF8" s="107"/>
      <c r="AG8" s="76"/>
      <c r="AH8" s="76"/>
      <c r="AI8" s="88"/>
      <c r="AJ8" s="46"/>
    </row>
    <row r="9" spans="1:36" ht="23.25" customHeight="1">
      <c r="A9" s="31">
        <v>6</v>
      </c>
      <c r="B9" s="15"/>
      <c r="C9" s="16"/>
      <c r="D9" s="101" t="e">
        <f>VLOOKUP(C9,都道府県コード等!A9:B55,2)</f>
        <v>#N/A</v>
      </c>
      <c r="E9" s="16"/>
      <c r="F9" s="15"/>
      <c r="G9" s="76"/>
      <c r="H9" s="15"/>
      <c r="I9" s="15"/>
      <c r="J9" s="113"/>
      <c r="K9" s="45"/>
      <c r="L9" s="17"/>
      <c r="M9" s="17"/>
      <c r="N9" s="96"/>
      <c r="O9" s="83">
        <f t="shared" si="0"/>
        <v>0</v>
      </c>
      <c r="P9" s="22"/>
      <c r="Q9" s="38"/>
      <c r="R9" s="107"/>
      <c r="S9" s="107"/>
      <c r="T9" s="107"/>
      <c r="U9" s="107"/>
      <c r="V9" s="107"/>
      <c r="W9" s="107"/>
      <c r="X9" s="107"/>
      <c r="Y9" s="107"/>
      <c r="Z9" s="107"/>
      <c r="AA9" s="107"/>
      <c r="AB9" s="107"/>
      <c r="AC9" s="107"/>
      <c r="AD9" s="32"/>
      <c r="AE9" s="32"/>
      <c r="AF9" s="107"/>
      <c r="AG9" s="76"/>
      <c r="AH9" s="76"/>
      <c r="AI9" s="88"/>
      <c r="AJ9" s="46"/>
    </row>
    <row r="10" spans="1:36" ht="23.25" customHeight="1">
      <c r="A10" s="31">
        <v>7</v>
      </c>
      <c r="B10" s="15"/>
      <c r="C10" s="16"/>
      <c r="D10" s="101" t="e">
        <f>VLOOKUP(C10,都道府県コード等!A10:B56,2)</f>
        <v>#N/A</v>
      </c>
      <c r="E10" s="16"/>
      <c r="F10" s="15"/>
      <c r="G10" s="76"/>
      <c r="H10" s="15"/>
      <c r="I10" s="15"/>
      <c r="J10" s="113"/>
      <c r="K10" s="45"/>
      <c r="L10" s="17"/>
      <c r="M10" s="17"/>
      <c r="N10" s="96"/>
      <c r="O10" s="83">
        <f t="shared" si="0"/>
        <v>0</v>
      </c>
      <c r="P10" s="22"/>
      <c r="Q10" s="38"/>
      <c r="R10" s="107"/>
      <c r="S10" s="107"/>
      <c r="T10" s="107"/>
      <c r="U10" s="107"/>
      <c r="V10" s="107"/>
      <c r="W10" s="107"/>
      <c r="X10" s="107"/>
      <c r="Y10" s="107"/>
      <c r="Z10" s="107"/>
      <c r="AA10" s="107"/>
      <c r="AB10" s="107"/>
      <c r="AC10" s="107"/>
      <c r="AD10" s="32"/>
      <c r="AE10" s="32"/>
      <c r="AF10" s="107"/>
      <c r="AG10" s="76"/>
      <c r="AH10" s="76"/>
      <c r="AI10" s="88"/>
      <c r="AJ10" s="46"/>
    </row>
    <row r="11" spans="1:36" ht="23.25" customHeight="1">
      <c r="A11" s="31">
        <v>8</v>
      </c>
      <c r="B11" s="15"/>
      <c r="C11" s="16"/>
      <c r="D11" s="101" t="e">
        <f>VLOOKUP(C11,都道府県コード等!A11:B57,2)</f>
        <v>#N/A</v>
      </c>
      <c r="E11" s="16"/>
      <c r="F11" s="15"/>
      <c r="G11" s="76"/>
      <c r="H11" s="15"/>
      <c r="I11" s="15"/>
      <c r="J11" s="113"/>
      <c r="K11" s="45"/>
      <c r="L11" s="17"/>
      <c r="M11" s="17"/>
      <c r="N11" s="96"/>
      <c r="O11" s="83">
        <f t="shared" si="0"/>
        <v>0</v>
      </c>
      <c r="P11" s="22"/>
      <c r="Q11" s="38"/>
      <c r="R11" s="107"/>
      <c r="S11" s="107"/>
      <c r="T11" s="107"/>
      <c r="U11" s="107"/>
      <c r="V11" s="107"/>
      <c r="W11" s="107"/>
      <c r="X11" s="107"/>
      <c r="Y11" s="107"/>
      <c r="Z11" s="107"/>
      <c r="AA11" s="107"/>
      <c r="AB11" s="107"/>
      <c r="AC11" s="107"/>
      <c r="AD11" s="32"/>
      <c r="AE11" s="32"/>
      <c r="AF11" s="107"/>
      <c r="AG11" s="76"/>
      <c r="AH11" s="76"/>
      <c r="AI11" s="88"/>
      <c r="AJ11" s="46"/>
    </row>
    <row r="12" spans="1:36" ht="23.25" customHeight="1">
      <c r="A12" s="31">
        <v>9</v>
      </c>
      <c r="B12" s="15"/>
      <c r="C12" s="16"/>
      <c r="D12" s="101" t="e">
        <f>VLOOKUP(C12,都道府県コード等!A12:B58,2)</f>
        <v>#N/A</v>
      </c>
      <c r="E12" s="16"/>
      <c r="F12" s="15"/>
      <c r="G12" s="76"/>
      <c r="H12" s="15"/>
      <c r="I12" s="15"/>
      <c r="J12" s="113"/>
      <c r="K12" s="45"/>
      <c r="L12" s="17"/>
      <c r="M12" s="17"/>
      <c r="N12" s="96"/>
      <c r="O12" s="83">
        <f t="shared" si="0"/>
        <v>0</v>
      </c>
      <c r="P12" s="22"/>
      <c r="Q12" s="38"/>
      <c r="R12" s="107"/>
      <c r="S12" s="107"/>
      <c r="T12" s="107"/>
      <c r="U12" s="107"/>
      <c r="V12" s="107"/>
      <c r="W12" s="107"/>
      <c r="X12" s="107"/>
      <c r="Y12" s="107"/>
      <c r="Z12" s="107"/>
      <c r="AA12" s="107"/>
      <c r="AB12" s="107"/>
      <c r="AC12" s="107"/>
      <c r="AD12" s="32"/>
      <c r="AE12" s="32"/>
      <c r="AF12" s="107"/>
      <c r="AG12" s="76"/>
      <c r="AH12" s="76"/>
      <c r="AI12" s="88"/>
      <c r="AJ12" s="46"/>
    </row>
    <row r="13" spans="1:36" ht="23.25" customHeight="1">
      <c r="A13" s="31">
        <v>10</v>
      </c>
      <c r="B13" s="15"/>
      <c r="C13" s="16"/>
      <c r="D13" s="101" t="e">
        <f>VLOOKUP(C13,都道府県コード等!A13:B59,2)</f>
        <v>#N/A</v>
      </c>
      <c r="E13" s="16"/>
      <c r="F13" s="15"/>
      <c r="G13" s="76"/>
      <c r="H13" s="15"/>
      <c r="I13" s="15"/>
      <c r="J13" s="113"/>
      <c r="K13" s="45"/>
      <c r="L13" s="17"/>
      <c r="M13" s="17"/>
      <c r="N13" s="96"/>
      <c r="O13" s="83">
        <f t="shared" si="0"/>
        <v>0</v>
      </c>
      <c r="P13" s="22"/>
      <c r="Q13" s="38"/>
      <c r="R13" s="107"/>
      <c r="S13" s="107"/>
      <c r="T13" s="107"/>
      <c r="U13" s="107"/>
      <c r="V13" s="107"/>
      <c r="W13" s="107"/>
      <c r="X13" s="107"/>
      <c r="Y13" s="107"/>
      <c r="Z13" s="107"/>
      <c r="AA13" s="107"/>
      <c r="AB13" s="107"/>
      <c r="AC13" s="107"/>
      <c r="AD13" s="32"/>
      <c r="AE13" s="32"/>
      <c r="AF13" s="107"/>
      <c r="AG13" s="76"/>
      <c r="AH13" s="76"/>
      <c r="AI13" s="88"/>
      <c r="AJ13" s="46"/>
    </row>
    <row r="14" spans="1:36" ht="23.25" customHeight="1">
      <c r="A14" s="31">
        <v>11</v>
      </c>
      <c r="B14" s="15"/>
      <c r="C14" s="16"/>
      <c r="D14" s="101" t="e">
        <f>VLOOKUP(C14,都道府県コード等!A14:B60,2)</f>
        <v>#N/A</v>
      </c>
      <c r="E14" s="16"/>
      <c r="F14" s="15"/>
      <c r="G14" s="76"/>
      <c r="H14" s="15"/>
      <c r="I14" s="15"/>
      <c r="J14" s="113"/>
      <c r="K14" s="45"/>
      <c r="L14" s="17"/>
      <c r="M14" s="17"/>
      <c r="N14" s="96"/>
      <c r="O14" s="83">
        <f t="shared" si="0"/>
        <v>0</v>
      </c>
      <c r="P14" s="22"/>
      <c r="Q14" s="38"/>
      <c r="R14" s="107"/>
      <c r="S14" s="107"/>
      <c r="T14" s="107"/>
      <c r="U14" s="107"/>
      <c r="V14" s="107"/>
      <c r="W14" s="107"/>
      <c r="X14" s="107"/>
      <c r="Y14" s="107"/>
      <c r="Z14" s="107"/>
      <c r="AA14" s="107"/>
      <c r="AB14" s="107"/>
      <c r="AC14" s="107"/>
      <c r="AD14" s="32"/>
      <c r="AE14" s="32"/>
      <c r="AF14" s="107"/>
      <c r="AG14" s="76"/>
      <c r="AH14" s="76"/>
      <c r="AI14" s="88"/>
      <c r="AJ14" s="46"/>
    </row>
    <row r="15" spans="1:36" ht="23.25" customHeight="1">
      <c r="A15" s="31">
        <v>12</v>
      </c>
      <c r="B15" s="15"/>
      <c r="C15" s="16"/>
      <c r="D15" s="101" t="e">
        <f>VLOOKUP(C15,都道府県コード等!A15:B61,2)</f>
        <v>#N/A</v>
      </c>
      <c r="E15" s="16"/>
      <c r="F15" s="15"/>
      <c r="G15" s="76"/>
      <c r="H15" s="15"/>
      <c r="I15" s="15"/>
      <c r="J15" s="113"/>
      <c r="K15" s="45"/>
      <c r="L15" s="17"/>
      <c r="M15" s="17"/>
      <c r="N15" s="96"/>
      <c r="O15" s="83">
        <f t="shared" si="0"/>
        <v>0</v>
      </c>
      <c r="P15" s="22"/>
      <c r="Q15" s="38"/>
      <c r="R15" s="107"/>
      <c r="S15" s="107"/>
      <c r="T15" s="107"/>
      <c r="U15" s="107"/>
      <c r="V15" s="107"/>
      <c r="W15" s="107"/>
      <c r="X15" s="107"/>
      <c r="Y15" s="107"/>
      <c r="Z15" s="107"/>
      <c r="AA15" s="107"/>
      <c r="AB15" s="107"/>
      <c r="AC15" s="107"/>
      <c r="AD15" s="32"/>
      <c r="AE15" s="32"/>
      <c r="AF15" s="107"/>
      <c r="AG15" s="76"/>
      <c r="AH15" s="76"/>
      <c r="AI15" s="88"/>
      <c r="AJ15" s="46"/>
    </row>
    <row r="16" spans="1:36" ht="23.25" customHeight="1">
      <c r="A16" s="31">
        <v>13</v>
      </c>
      <c r="B16" s="15"/>
      <c r="C16" s="16"/>
      <c r="D16" s="101" t="e">
        <f>VLOOKUP(C16,都道府県コード等!A16:B62,2)</f>
        <v>#N/A</v>
      </c>
      <c r="E16" s="16"/>
      <c r="F16" s="15"/>
      <c r="G16" s="76"/>
      <c r="H16" s="15"/>
      <c r="I16" s="15"/>
      <c r="J16" s="113"/>
      <c r="K16" s="45"/>
      <c r="L16" s="17"/>
      <c r="M16" s="17"/>
      <c r="N16" s="96"/>
      <c r="O16" s="83">
        <f t="shared" si="0"/>
        <v>0</v>
      </c>
      <c r="P16" s="22"/>
      <c r="Q16" s="38"/>
      <c r="R16" s="107"/>
      <c r="S16" s="107"/>
      <c r="T16" s="107"/>
      <c r="U16" s="107"/>
      <c r="V16" s="107"/>
      <c r="W16" s="107"/>
      <c r="X16" s="107"/>
      <c r="Y16" s="107"/>
      <c r="Z16" s="107"/>
      <c r="AA16" s="107"/>
      <c r="AB16" s="107"/>
      <c r="AC16" s="107"/>
      <c r="AD16" s="32"/>
      <c r="AE16" s="32"/>
      <c r="AF16" s="107"/>
      <c r="AG16" s="76"/>
      <c r="AH16" s="76"/>
      <c r="AI16" s="88"/>
      <c r="AJ16" s="46"/>
    </row>
    <row r="17" spans="1:36" ht="23.25" customHeight="1">
      <c r="A17" s="31">
        <v>14</v>
      </c>
      <c r="B17" s="15"/>
      <c r="C17" s="16"/>
      <c r="D17" s="101" t="e">
        <f>VLOOKUP(C17,都道府県コード等!A17:B63,2)</f>
        <v>#N/A</v>
      </c>
      <c r="E17" s="16"/>
      <c r="F17" s="15"/>
      <c r="G17" s="76"/>
      <c r="H17" s="15"/>
      <c r="I17" s="15"/>
      <c r="J17" s="113"/>
      <c r="K17" s="45"/>
      <c r="L17" s="17"/>
      <c r="M17" s="17"/>
      <c r="N17" s="96"/>
      <c r="O17" s="83">
        <f t="shared" si="0"/>
        <v>0</v>
      </c>
      <c r="P17" s="22"/>
      <c r="Q17" s="38"/>
      <c r="R17" s="107"/>
      <c r="S17" s="107"/>
      <c r="T17" s="107"/>
      <c r="U17" s="107"/>
      <c r="V17" s="107"/>
      <c r="W17" s="107"/>
      <c r="X17" s="107"/>
      <c r="Y17" s="107"/>
      <c r="Z17" s="107"/>
      <c r="AA17" s="107"/>
      <c r="AB17" s="107"/>
      <c r="AC17" s="107"/>
      <c r="AD17" s="32"/>
      <c r="AE17" s="32"/>
      <c r="AF17" s="107"/>
      <c r="AG17" s="76"/>
      <c r="AH17" s="76"/>
      <c r="AI17" s="88"/>
      <c r="AJ17" s="46"/>
    </row>
    <row r="18" spans="1:36" ht="23.25" customHeight="1">
      <c r="A18" s="31">
        <v>15</v>
      </c>
      <c r="B18" s="15"/>
      <c r="C18" s="16"/>
      <c r="D18" s="101" t="e">
        <f>VLOOKUP(C18,都道府県コード等!A18:B64,2)</f>
        <v>#N/A</v>
      </c>
      <c r="E18" s="16"/>
      <c r="F18" s="15"/>
      <c r="G18" s="76"/>
      <c r="H18" s="15"/>
      <c r="I18" s="15"/>
      <c r="J18" s="113"/>
      <c r="K18" s="45"/>
      <c r="L18" s="17"/>
      <c r="M18" s="17"/>
      <c r="N18" s="96"/>
      <c r="O18" s="83">
        <f t="shared" si="0"/>
        <v>0</v>
      </c>
      <c r="P18" s="22"/>
      <c r="Q18" s="38"/>
      <c r="R18" s="107"/>
      <c r="S18" s="107"/>
      <c r="T18" s="107"/>
      <c r="U18" s="107"/>
      <c r="V18" s="107"/>
      <c r="W18" s="107"/>
      <c r="X18" s="107"/>
      <c r="Y18" s="107"/>
      <c r="Z18" s="107"/>
      <c r="AA18" s="107"/>
      <c r="AB18" s="107"/>
      <c r="AC18" s="107"/>
      <c r="AD18" s="32"/>
      <c r="AE18" s="32"/>
      <c r="AF18" s="107"/>
      <c r="AG18" s="76"/>
      <c r="AH18" s="76"/>
      <c r="AI18" s="88"/>
      <c r="AJ18" s="46"/>
    </row>
    <row r="19" spans="1:36" s="12" customFormat="1" ht="20.25" customHeight="1">
      <c r="A19" s="12" t="s">
        <v>93</v>
      </c>
    </row>
    <row r="20" spans="1:36" s="12" customFormat="1" ht="20.25" customHeight="1">
      <c r="A20" s="12" t="s">
        <v>23</v>
      </c>
    </row>
    <row r="21" spans="1:36" s="12" customFormat="1" ht="20.25" customHeight="1">
      <c r="A21" s="20" t="s">
        <v>94</v>
      </c>
    </row>
    <row r="22" spans="1:36" s="12" customFormat="1" ht="20.25" customHeight="1">
      <c r="A22" s="12" t="s">
        <v>208</v>
      </c>
    </row>
    <row r="23" spans="1:36" s="12" customFormat="1" ht="20.25" customHeight="1">
      <c r="A23" s="12" t="s">
        <v>210</v>
      </c>
    </row>
    <row r="24" spans="1:36" ht="24">
      <c r="A24" s="12" t="s">
        <v>211</v>
      </c>
    </row>
    <row r="28" spans="1:36" ht="18.75">
      <c r="C28" s="23"/>
      <c r="D28" s="24"/>
      <c r="G28" s="25"/>
    </row>
    <row r="29" spans="1:36" ht="18.75">
      <c r="C29" s="23"/>
      <c r="D29" s="24"/>
      <c r="G29" s="25"/>
    </row>
    <row r="30" spans="1:36" ht="18.75">
      <c r="C30" s="23"/>
      <c r="D30" s="24"/>
      <c r="G30" s="25"/>
    </row>
    <row r="31" spans="1:36" ht="18.75">
      <c r="C31" s="23"/>
      <c r="D31" s="24"/>
      <c r="G31" s="25"/>
    </row>
    <row r="32" spans="1:36" ht="18.75">
      <c r="C32" s="23"/>
      <c r="D32" s="24"/>
      <c r="G32" s="25"/>
    </row>
    <row r="33" spans="3:9" ht="18.75">
      <c r="C33" s="23"/>
      <c r="D33" s="26"/>
      <c r="G33" s="47"/>
      <c r="I33" s="27"/>
    </row>
    <row r="34" spans="3:9" ht="18.75">
      <c r="C34" s="23"/>
      <c r="D34" s="26"/>
      <c r="G34" s="48"/>
      <c r="I34" s="27"/>
    </row>
    <row r="35" spans="3:9" ht="18.75">
      <c r="C35" s="23"/>
      <c r="D35" s="24"/>
      <c r="G35" s="48"/>
      <c r="I35" s="27"/>
    </row>
    <row r="36" spans="3:9" ht="18.75">
      <c r="C36" s="23"/>
      <c r="D36" s="24"/>
      <c r="G36" s="48"/>
      <c r="I36" s="27"/>
    </row>
    <row r="37" spans="3:9" ht="18.75">
      <c r="C37" s="23"/>
      <c r="D37" s="24"/>
      <c r="G37" s="48"/>
      <c r="I37" s="28"/>
    </row>
    <row r="38" spans="3:9" ht="18.75">
      <c r="C38" s="23"/>
      <c r="D38" s="24"/>
      <c r="G38" s="48"/>
      <c r="I38" s="28"/>
    </row>
    <row r="39" spans="3:9" ht="18.75">
      <c r="C39" s="23"/>
      <c r="D39" s="24"/>
      <c r="G39" s="48"/>
    </row>
    <row r="40" spans="3:9" ht="18.75">
      <c r="C40" s="23"/>
      <c r="D40" s="24"/>
      <c r="G40" s="48"/>
    </row>
    <row r="41" spans="3:9" ht="18.75">
      <c r="C41" s="23"/>
      <c r="D41" s="24"/>
      <c r="G41" s="48"/>
    </row>
    <row r="42" spans="3:9" ht="18.75">
      <c r="C42" s="23"/>
      <c r="D42" s="24"/>
      <c r="G42" s="48"/>
    </row>
    <row r="43" spans="3:9" ht="18.75">
      <c r="C43" s="23"/>
      <c r="D43" s="24"/>
      <c r="G43" s="48"/>
    </row>
    <row r="44" spans="3:9" ht="18.75">
      <c r="C44" s="23"/>
      <c r="D44" s="24"/>
      <c r="G44" s="48"/>
    </row>
    <row r="45" spans="3:9" ht="18.75">
      <c r="C45" s="23"/>
      <c r="D45" s="24"/>
      <c r="G45" s="48"/>
    </row>
    <row r="46" spans="3:9" ht="18.75">
      <c r="C46" s="23"/>
      <c r="D46" s="24"/>
      <c r="G46" s="48"/>
    </row>
    <row r="47" spans="3:9" ht="18.75">
      <c r="C47" s="23"/>
      <c r="D47" s="24"/>
      <c r="G47" s="48"/>
    </row>
    <row r="48" spans="3:9" ht="18.75">
      <c r="C48" s="23"/>
      <c r="D48" s="24"/>
      <c r="G48" s="48"/>
    </row>
    <row r="49" spans="3:4" ht="18.75">
      <c r="C49" s="23"/>
      <c r="D49" s="24"/>
    </row>
    <row r="50" spans="3:4" ht="18.75">
      <c r="C50" s="23"/>
      <c r="D50" s="24"/>
    </row>
    <row r="51" spans="3:4" ht="18.75">
      <c r="C51" s="23"/>
      <c r="D51" s="24"/>
    </row>
    <row r="52" spans="3:4" ht="18.75">
      <c r="C52" s="23"/>
      <c r="D52" s="24"/>
    </row>
    <row r="53" spans="3:4" ht="18.75">
      <c r="C53" s="23"/>
      <c r="D53" s="24"/>
    </row>
    <row r="54" spans="3:4" ht="18.75">
      <c r="C54" s="23"/>
      <c r="D54" s="24"/>
    </row>
    <row r="55" spans="3:4" ht="18.75">
      <c r="C55" s="23"/>
      <c r="D55" s="24"/>
    </row>
    <row r="56" spans="3:4" ht="18.75">
      <c r="C56" s="23"/>
      <c r="D56" s="24"/>
    </row>
    <row r="57" spans="3:4" ht="18.75">
      <c r="C57" s="23"/>
      <c r="D57" s="24"/>
    </row>
    <row r="58" spans="3:4" ht="18.75">
      <c r="C58" s="23"/>
      <c r="D58" s="24"/>
    </row>
    <row r="59" spans="3:4" ht="18.75">
      <c r="C59" s="23"/>
      <c r="D59" s="24"/>
    </row>
    <row r="60" spans="3:4" ht="18.75">
      <c r="C60" s="23"/>
      <c r="D60" s="24"/>
    </row>
    <row r="61" spans="3:4" ht="18.75">
      <c r="C61" s="23"/>
      <c r="D61" s="24"/>
    </row>
    <row r="62" spans="3:4" ht="18.75">
      <c r="C62" s="23"/>
      <c r="D62" s="24"/>
    </row>
    <row r="63" spans="3:4" ht="18.75">
      <c r="C63" s="23"/>
      <c r="D63" s="24"/>
    </row>
    <row r="64" spans="3:4" ht="18.75">
      <c r="C64" s="23"/>
      <c r="D64" s="24"/>
    </row>
    <row r="65" spans="3:4" ht="18.75">
      <c r="C65" s="23"/>
      <c r="D65" s="24"/>
    </row>
    <row r="66" spans="3:4" ht="18.75">
      <c r="C66" s="23"/>
      <c r="D66" s="24"/>
    </row>
    <row r="67" spans="3:4" ht="18.75">
      <c r="C67" s="23"/>
      <c r="D67" s="24"/>
    </row>
    <row r="68" spans="3:4" ht="18.75">
      <c r="C68" s="23"/>
      <c r="D68" s="24"/>
    </row>
    <row r="69" spans="3:4" ht="18.75">
      <c r="C69" s="23"/>
      <c r="D69" s="24"/>
    </row>
    <row r="70" spans="3:4" ht="18.75">
      <c r="C70" s="23"/>
      <c r="D70" s="24"/>
    </row>
    <row r="71" spans="3:4" ht="18.75">
      <c r="C71" s="23"/>
      <c r="D71" s="24"/>
    </row>
    <row r="72" spans="3:4" ht="18.75">
      <c r="C72" s="23"/>
      <c r="D72" s="24"/>
    </row>
    <row r="73" spans="3:4" ht="18.75">
      <c r="C73" s="23"/>
      <c r="D73" s="24"/>
    </row>
    <row r="74" spans="3:4" ht="18.7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1"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tabSelected="1"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c r="N1" s="63"/>
      <c r="O1" s="64"/>
      <c r="U1" s="39" t="s">
        <v>0</v>
      </c>
    </row>
    <row r="2" spans="1:21" ht="20.100000000000001" customHeight="1">
      <c r="A2" s="90" t="s">
        <v>223</v>
      </c>
      <c r="T2" s="70"/>
    </row>
    <row r="3" spans="1:21" s="14" customFormat="1" ht="155.25" customHeight="1">
      <c r="A3" s="103" t="s">
        <v>1</v>
      </c>
      <c r="B3" s="104" t="s">
        <v>2</v>
      </c>
      <c r="C3" s="104" t="s">
        <v>3</v>
      </c>
      <c r="D3" s="124" t="s">
        <v>4</v>
      </c>
      <c r="E3" s="104" t="s">
        <v>5</v>
      </c>
      <c r="F3" s="104" t="s">
        <v>225</v>
      </c>
      <c r="G3" s="107" t="s">
        <v>84</v>
      </c>
      <c r="H3" s="104" t="s">
        <v>6</v>
      </c>
      <c r="I3" s="104" t="s">
        <v>7</v>
      </c>
      <c r="J3" s="104" t="s">
        <v>85</v>
      </c>
      <c r="K3" s="104" t="s">
        <v>274</v>
      </c>
      <c r="L3" s="104" t="s">
        <v>275</v>
      </c>
      <c r="M3" s="106" t="s">
        <v>276</v>
      </c>
      <c r="N3" s="106" t="s">
        <v>277</v>
      </c>
      <c r="O3" s="104" t="s">
        <v>117</v>
      </c>
      <c r="P3" s="105" t="s">
        <v>209</v>
      </c>
      <c r="Q3" s="56" t="s">
        <v>284</v>
      </c>
      <c r="R3" s="107" t="s">
        <v>14</v>
      </c>
      <c r="S3" s="107" t="s">
        <v>92</v>
      </c>
      <c r="T3" s="74" t="s">
        <v>145</v>
      </c>
      <c r="U3" s="104" t="s">
        <v>16</v>
      </c>
    </row>
    <row r="4" spans="1:21" ht="20.25" customHeight="1">
      <c r="A4" s="31">
        <v>1</v>
      </c>
      <c r="B4" s="15"/>
      <c r="C4" s="15"/>
      <c r="D4" s="123" t="e">
        <f>VLOOKUP(C4,都道府県コード等!A4:B50,2)</f>
        <v>#N/A</v>
      </c>
      <c r="E4" s="15"/>
      <c r="F4" s="15"/>
      <c r="G4" s="76"/>
      <c r="H4" s="15"/>
      <c r="I4" s="15"/>
      <c r="J4" s="45"/>
      <c r="K4" s="17"/>
      <c r="L4" s="17"/>
      <c r="M4" s="83">
        <f>ROUNDDOWN(MIN(K4,L4),0)</f>
        <v>0</v>
      </c>
      <c r="N4" s="83">
        <f>ROUNDDOWN(M4*1/2,0)</f>
        <v>0</v>
      </c>
      <c r="O4" s="18"/>
      <c r="P4" s="38"/>
      <c r="Q4" s="15"/>
      <c r="R4" s="99"/>
      <c r="S4" s="76"/>
      <c r="T4" s="88"/>
      <c r="U4" s="46"/>
    </row>
    <row r="5" spans="1:21" ht="20.25" customHeight="1">
      <c r="A5" s="31">
        <v>2</v>
      </c>
      <c r="B5" s="15"/>
      <c r="C5" s="15"/>
      <c r="D5" s="123" t="e">
        <f>VLOOKUP(C5,都道府県コード等!A5:B51,2)</f>
        <v>#N/A</v>
      </c>
      <c r="E5" s="15"/>
      <c r="F5" s="15"/>
      <c r="G5" s="76"/>
      <c r="H5" s="15"/>
      <c r="I5" s="15"/>
      <c r="J5" s="45"/>
      <c r="K5" s="17"/>
      <c r="L5" s="17"/>
      <c r="M5" s="83">
        <f t="shared" ref="M5:M18" si="0">ROUNDDOWN(MIN(K5,L5),0)</f>
        <v>0</v>
      </c>
      <c r="N5" s="83">
        <f t="shared" ref="N5:N18" si="1">ROUNDDOWN(M5*1/2,0)</f>
        <v>0</v>
      </c>
      <c r="O5" s="18"/>
      <c r="P5" s="38"/>
      <c r="Q5" s="15"/>
      <c r="R5" s="99"/>
      <c r="S5" s="76"/>
      <c r="T5" s="88"/>
      <c r="U5" s="46"/>
    </row>
    <row r="6" spans="1:21" ht="20.25" customHeight="1">
      <c r="A6" s="31">
        <v>3</v>
      </c>
      <c r="B6" s="15"/>
      <c r="C6" s="15"/>
      <c r="D6" s="123" t="e">
        <f>VLOOKUP(C6,都道府県コード等!A6:B52,2)</f>
        <v>#N/A</v>
      </c>
      <c r="E6" s="15"/>
      <c r="F6" s="31"/>
      <c r="G6" s="76"/>
      <c r="H6" s="15"/>
      <c r="I6" s="15"/>
      <c r="J6" s="45"/>
      <c r="K6" s="17"/>
      <c r="L6" s="17"/>
      <c r="M6" s="83">
        <f t="shared" si="0"/>
        <v>0</v>
      </c>
      <c r="N6" s="83">
        <f t="shared" si="1"/>
        <v>0</v>
      </c>
      <c r="O6" s="18"/>
      <c r="P6" s="38"/>
      <c r="Q6" s="15"/>
      <c r="R6" s="99"/>
      <c r="S6" s="76"/>
      <c r="T6" s="88"/>
      <c r="U6" s="46"/>
    </row>
    <row r="7" spans="1:21" ht="20.25" customHeight="1">
      <c r="A7" s="31">
        <v>4</v>
      </c>
      <c r="B7" s="15"/>
      <c r="C7" s="15"/>
      <c r="D7" s="123" t="e">
        <f>VLOOKUP(C7,都道府県コード等!A7:B53,2)</f>
        <v>#N/A</v>
      </c>
      <c r="E7" s="15"/>
      <c r="F7" s="15"/>
      <c r="G7" s="76"/>
      <c r="H7" s="15"/>
      <c r="I7" s="15"/>
      <c r="J7" s="45"/>
      <c r="K7" s="17"/>
      <c r="L7" s="17"/>
      <c r="M7" s="83">
        <f t="shared" si="0"/>
        <v>0</v>
      </c>
      <c r="N7" s="83">
        <f t="shared" si="1"/>
        <v>0</v>
      </c>
      <c r="O7" s="18"/>
      <c r="P7" s="38"/>
      <c r="Q7" s="15"/>
      <c r="R7" s="99"/>
      <c r="S7" s="76"/>
      <c r="T7" s="88"/>
      <c r="U7" s="46"/>
    </row>
    <row r="8" spans="1:21" ht="20.25" customHeight="1">
      <c r="A8" s="31">
        <v>5</v>
      </c>
      <c r="B8" s="15"/>
      <c r="C8" s="15"/>
      <c r="D8" s="123" t="e">
        <f>VLOOKUP(C8,都道府県コード等!A8:B54,2)</f>
        <v>#N/A</v>
      </c>
      <c r="E8" s="15"/>
      <c r="F8" s="15"/>
      <c r="G8" s="76"/>
      <c r="H8" s="15"/>
      <c r="I8" s="15"/>
      <c r="J8" s="45"/>
      <c r="K8" s="17"/>
      <c r="L8" s="17"/>
      <c r="M8" s="83">
        <f t="shared" si="0"/>
        <v>0</v>
      </c>
      <c r="N8" s="83">
        <f t="shared" si="1"/>
        <v>0</v>
      </c>
      <c r="O8" s="18"/>
      <c r="P8" s="38"/>
      <c r="Q8" s="15"/>
      <c r="R8" s="99"/>
      <c r="S8" s="76"/>
      <c r="T8" s="88"/>
      <c r="U8" s="46"/>
    </row>
    <row r="9" spans="1:21" ht="20.25" customHeight="1">
      <c r="A9" s="31">
        <v>6</v>
      </c>
      <c r="B9" s="15"/>
      <c r="C9" s="15"/>
      <c r="D9" s="123" t="e">
        <f>VLOOKUP(C9,都道府県コード等!A9:B55,2)</f>
        <v>#N/A</v>
      </c>
      <c r="E9" s="15"/>
      <c r="F9" s="15"/>
      <c r="G9" s="76"/>
      <c r="H9" s="15"/>
      <c r="I9" s="15"/>
      <c r="J9" s="45"/>
      <c r="K9" s="17"/>
      <c r="L9" s="17"/>
      <c r="M9" s="83">
        <f t="shared" si="0"/>
        <v>0</v>
      </c>
      <c r="N9" s="83">
        <f t="shared" si="1"/>
        <v>0</v>
      </c>
      <c r="O9" s="18"/>
      <c r="P9" s="38"/>
      <c r="Q9" s="15"/>
      <c r="R9" s="99"/>
      <c r="S9" s="76"/>
      <c r="T9" s="88"/>
      <c r="U9" s="46"/>
    </row>
    <row r="10" spans="1:21" ht="20.25" customHeight="1">
      <c r="A10" s="31">
        <v>7</v>
      </c>
      <c r="B10" s="15"/>
      <c r="C10" s="15"/>
      <c r="D10" s="123" t="e">
        <f>VLOOKUP(C10,都道府県コード等!A10:B56,2)</f>
        <v>#N/A</v>
      </c>
      <c r="E10" s="15"/>
      <c r="F10" s="15"/>
      <c r="G10" s="76"/>
      <c r="H10" s="15"/>
      <c r="I10" s="15"/>
      <c r="J10" s="45"/>
      <c r="K10" s="17"/>
      <c r="L10" s="17"/>
      <c r="M10" s="83">
        <f t="shared" si="0"/>
        <v>0</v>
      </c>
      <c r="N10" s="83">
        <f t="shared" si="1"/>
        <v>0</v>
      </c>
      <c r="O10" s="18"/>
      <c r="P10" s="38"/>
      <c r="Q10" s="15"/>
      <c r="R10" s="99"/>
      <c r="S10" s="76"/>
      <c r="T10" s="88"/>
      <c r="U10" s="46"/>
    </row>
    <row r="11" spans="1:21" ht="20.25" customHeight="1">
      <c r="A11" s="31">
        <v>8</v>
      </c>
      <c r="B11" s="15"/>
      <c r="C11" s="15"/>
      <c r="D11" s="123" t="e">
        <f>VLOOKUP(C11,都道府県コード等!A11:B57,2)</f>
        <v>#N/A</v>
      </c>
      <c r="E11" s="15"/>
      <c r="F11" s="15"/>
      <c r="G11" s="76"/>
      <c r="H11" s="15"/>
      <c r="I11" s="15"/>
      <c r="J11" s="45"/>
      <c r="K11" s="17"/>
      <c r="L11" s="17"/>
      <c r="M11" s="83">
        <f t="shared" si="0"/>
        <v>0</v>
      </c>
      <c r="N11" s="83">
        <f t="shared" si="1"/>
        <v>0</v>
      </c>
      <c r="O11" s="18"/>
      <c r="P11" s="38"/>
      <c r="Q11" s="15"/>
      <c r="R11" s="99"/>
      <c r="S11" s="76"/>
      <c r="T11" s="88"/>
      <c r="U11" s="46"/>
    </row>
    <row r="12" spans="1:21" ht="20.25" customHeight="1">
      <c r="A12" s="31">
        <v>9</v>
      </c>
      <c r="B12" s="15"/>
      <c r="C12" s="15"/>
      <c r="D12" s="123" t="e">
        <f>VLOOKUP(C12,都道府県コード等!A12:B58,2)</f>
        <v>#N/A</v>
      </c>
      <c r="E12" s="15"/>
      <c r="F12" s="15"/>
      <c r="G12" s="76"/>
      <c r="H12" s="15"/>
      <c r="I12" s="15"/>
      <c r="J12" s="45"/>
      <c r="K12" s="17"/>
      <c r="L12" s="17"/>
      <c r="M12" s="83">
        <f t="shared" si="0"/>
        <v>0</v>
      </c>
      <c r="N12" s="83">
        <f t="shared" si="1"/>
        <v>0</v>
      </c>
      <c r="O12" s="18"/>
      <c r="P12" s="38"/>
      <c r="Q12" s="15"/>
      <c r="R12" s="99"/>
      <c r="S12" s="76"/>
      <c r="T12" s="88"/>
      <c r="U12" s="46"/>
    </row>
    <row r="13" spans="1:21" ht="20.25" customHeight="1">
      <c r="A13" s="31">
        <v>10</v>
      </c>
      <c r="B13" s="15"/>
      <c r="C13" s="15"/>
      <c r="D13" s="123" t="e">
        <f>VLOOKUP(C13,都道府県コード等!A13:B59,2)</f>
        <v>#N/A</v>
      </c>
      <c r="E13" s="15"/>
      <c r="F13" s="15"/>
      <c r="G13" s="76"/>
      <c r="H13" s="15"/>
      <c r="I13" s="15"/>
      <c r="J13" s="45"/>
      <c r="K13" s="17"/>
      <c r="L13" s="17"/>
      <c r="M13" s="83">
        <f t="shared" si="0"/>
        <v>0</v>
      </c>
      <c r="N13" s="83">
        <f t="shared" si="1"/>
        <v>0</v>
      </c>
      <c r="O13" s="18"/>
      <c r="P13" s="38"/>
      <c r="Q13" s="15"/>
      <c r="R13" s="99"/>
      <c r="S13" s="76"/>
      <c r="T13" s="88"/>
      <c r="U13" s="46"/>
    </row>
    <row r="14" spans="1:21" ht="20.25" customHeight="1">
      <c r="A14" s="31">
        <v>11</v>
      </c>
      <c r="B14" s="15"/>
      <c r="C14" s="15"/>
      <c r="D14" s="123" t="e">
        <f>VLOOKUP(C14,都道府県コード等!A14:B60,2)</f>
        <v>#N/A</v>
      </c>
      <c r="E14" s="15"/>
      <c r="F14" s="15"/>
      <c r="G14" s="76"/>
      <c r="H14" s="15"/>
      <c r="I14" s="15"/>
      <c r="J14" s="45"/>
      <c r="K14" s="17"/>
      <c r="L14" s="17"/>
      <c r="M14" s="83">
        <f t="shared" si="0"/>
        <v>0</v>
      </c>
      <c r="N14" s="83">
        <f t="shared" si="1"/>
        <v>0</v>
      </c>
      <c r="O14" s="18"/>
      <c r="P14" s="38"/>
      <c r="Q14" s="15"/>
      <c r="R14" s="99"/>
      <c r="S14" s="76"/>
      <c r="T14" s="88"/>
      <c r="U14" s="46"/>
    </row>
    <row r="15" spans="1:21" ht="20.25" customHeight="1">
      <c r="A15" s="31">
        <v>12</v>
      </c>
      <c r="B15" s="15"/>
      <c r="C15" s="15"/>
      <c r="D15" s="123" t="e">
        <f>VLOOKUP(C15,都道府県コード等!A15:B61,2)</f>
        <v>#N/A</v>
      </c>
      <c r="E15" s="15"/>
      <c r="F15" s="15"/>
      <c r="G15" s="76"/>
      <c r="H15" s="15"/>
      <c r="I15" s="15"/>
      <c r="J15" s="45"/>
      <c r="K15" s="17"/>
      <c r="L15" s="17"/>
      <c r="M15" s="83">
        <f t="shared" si="0"/>
        <v>0</v>
      </c>
      <c r="N15" s="83">
        <f t="shared" si="1"/>
        <v>0</v>
      </c>
      <c r="O15" s="18"/>
      <c r="P15" s="38"/>
      <c r="Q15" s="15"/>
      <c r="R15" s="99"/>
      <c r="S15" s="76"/>
      <c r="T15" s="88"/>
      <c r="U15" s="46"/>
    </row>
    <row r="16" spans="1:21" ht="20.25" customHeight="1">
      <c r="A16" s="31">
        <v>13</v>
      </c>
      <c r="B16" s="15"/>
      <c r="C16" s="15"/>
      <c r="D16" s="123" t="e">
        <f>VLOOKUP(C16,都道府県コード等!A16:B62,2)</f>
        <v>#N/A</v>
      </c>
      <c r="E16" s="15"/>
      <c r="F16" s="15"/>
      <c r="G16" s="76"/>
      <c r="H16" s="15"/>
      <c r="I16" s="15"/>
      <c r="J16" s="45"/>
      <c r="K16" s="17"/>
      <c r="L16" s="17"/>
      <c r="M16" s="83">
        <f t="shared" si="0"/>
        <v>0</v>
      </c>
      <c r="N16" s="83">
        <f t="shared" si="1"/>
        <v>0</v>
      </c>
      <c r="O16" s="18"/>
      <c r="P16" s="38"/>
      <c r="Q16" s="15"/>
      <c r="R16" s="99"/>
      <c r="S16" s="76"/>
      <c r="T16" s="88"/>
      <c r="U16" s="46"/>
    </row>
    <row r="17" spans="1:21" ht="20.25" customHeight="1">
      <c r="A17" s="31">
        <v>14</v>
      </c>
      <c r="B17" s="15"/>
      <c r="C17" s="15"/>
      <c r="D17" s="123" t="e">
        <f>VLOOKUP(C17,都道府県コード等!A17:B63,2)</f>
        <v>#N/A</v>
      </c>
      <c r="E17" s="15"/>
      <c r="F17" s="15"/>
      <c r="G17" s="76"/>
      <c r="H17" s="15"/>
      <c r="I17" s="15"/>
      <c r="J17" s="45"/>
      <c r="K17" s="17"/>
      <c r="L17" s="17"/>
      <c r="M17" s="83">
        <f t="shared" si="0"/>
        <v>0</v>
      </c>
      <c r="N17" s="83">
        <f t="shared" si="1"/>
        <v>0</v>
      </c>
      <c r="O17" s="18"/>
      <c r="P17" s="38"/>
      <c r="Q17" s="15"/>
      <c r="R17" s="99"/>
      <c r="S17" s="76"/>
      <c r="T17" s="88"/>
      <c r="U17" s="46"/>
    </row>
    <row r="18" spans="1:21" ht="20.25" customHeight="1">
      <c r="A18" s="31">
        <v>15</v>
      </c>
      <c r="B18" s="15"/>
      <c r="C18" s="15"/>
      <c r="D18" s="123" t="e">
        <f>VLOOKUP(C18,都道府県コード等!A18:B64,2)</f>
        <v>#N/A</v>
      </c>
      <c r="E18" s="15"/>
      <c r="F18" s="15"/>
      <c r="G18" s="76"/>
      <c r="H18" s="15"/>
      <c r="I18" s="15"/>
      <c r="J18" s="45"/>
      <c r="K18" s="17"/>
      <c r="L18" s="17"/>
      <c r="M18" s="83">
        <f t="shared" si="0"/>
        <v>0</v>
      </c>
      <c r="N18" s="83">
        <f t="shared" si="1"/>
        <v>0</v>
      </c>
      <c r="O18" s="18"/>
      <c r="P18" s="38"/>
      <c r="Q18" s="15"/>
      <c r="R18" s="99"/>
      <c r="S18" s="76"/>
      <c r="T18" s="88"/>
      <c r="U18" s="46"/>
    </row>
    <row r="19" spans="1:21" s="12" customFormat="1" ht="20.25" customHeight="1">
      <c r="A19" s="12" t="s">
        <v>93</v>
      </c>
    </row>
    <row r="20" spans="1:21" s="12" customFormat="1" ht="20.25" customHeight="1">
      <c r="A20" s="12" t="s">
        <v>23</v>
      </c>
      <c r="M20" s="150"/>
    </row>
    <row r="21" spans="1:21" s="12" customFormat="1" ht="20.100000000000001" customHeight="1">
      <c r="A21" s="20" t="s">
        <v>94</v>
      </c>
    </row>
    <row r="22" spans="1:21" s="12" customFormat="1" ht="20.25" customHeight="1">
      <c r="A22" s="12" t="s">
        <v>224</v>
      </c>
    </row>
    <row r="23" spans="1:21" s="12" customFormat="1" ht="20.100000000000001" customHeight="1"/>
    <row r="24" spans="1:21" s="12" customFormat="1" ht="20.25" customHeight="1"/>
    <row r="25" spans="1:21" ht="20.25" customHeight="1"/>
    <row r="26" spans="1:21" ht="20.25" customHeight="1"/>
    <row r="27" spans="1:21" ht="19.5" customHeight="1"/>
    <row r="28" spans="1:21" ht="19.5" customHeight="1"/>
    <row r="30" spans="1:21" ht="18.75">
      <c r="C30" s="23"/>
      <c r="D30" s="24"/>
      <c r="M30" s="66"/>
    </row>
    <row r="31" spans="1:21" ht="18.75">
      <c r="C31" s="23"/>
      <c r="D31" s="24"/>
    </row>
    <row r="32" spans="1:21" ht="18.75">
      <c r="C32" s="23"/>
      <c r="D32" s="24"/>
    </row>
    <row r="33" spans="3:17" ht="18.75">
      <c r="C33" s="23"/>
      <c r="D33" s="24"/>
    </row>
    <row r="34" spans="3:17" ht="18.75">
      <c r="C34" s="23"/>
      <c r="D34" s="24"/>
    </row>
    <row r="35" spans="3:17" ht="18.75">
      <c r="C35" s="23"/>
      <c r="D35" s="26"/>
    </row>
    <row r="36" spans="3:17" ht="18.75">
      <c r="C36" s="23"/>
      <c r="D36" s="26"/>
    </row>
    <row r="37" spans="3:17" ht="18.75">
      <c r="C37" s="23"/>
      <c r="D37" s="24"/>
    </row>
    <row r="38" spans="3:17" ht="18.75">
      <c r="C38" s="23"/>
      <c r="D38" s="24"/>
    </row>
    <row r="39" spans="3:17" ht="18.75">
      <c r="C39" s="23"/>
      <c r="D39" s="24"/>
    </row>
    <row r="40" spans="3:17" ht="18.75">
      <c r="C40" s="23"/>
      <c r="D40" s="24"/>
    </row>
    <row r="41" spans="3:17" ht="18.75">
      <c r="C41" s="23"/>
      <c r="D41" s="24"/>
    </row>
    <row r="42" spans="3:17" ht="18.75">
      <c r="C42" s="23"/>
      <c r="D42" s="24"/>
    </row>
    <row r="43" spans="3:17" ht="18.75">
      <c r="C43" s="23"/>
      <c r="D43" s="24"/>
    </row>
    <row r="44" spans="3:17" ht="18.75">
      <c r="C44" s="23"/>
      <c r="D44" s="24"/>
      <c r="P44" s="67"/>
      <c r="Q44" s="67"/>
    </row>
    <row r="45" spans="3:17" ht="18.75">
      <c r="C45" s="23"/>
      <c r="D45" s="24"/>
      <c r="P45" s="67"/>
      <c r="Q45" s="67"/>
    </row>
    <row r="46" spans="3:17" ht="18.75">
      <c r="C46" s="23"/>
      <c r="D46" s="24"/>
      <c r="P46" s="67"/>
      <c r="Q46" s="67"/>
    </row>
    <row r="47" spans="3:17" ht="18.75">
      <c r="C47" s="23"/>
      <c r="D47" s="24"/>
      <c r="P47" s="67"/>
      <c r="Q47" s="67"/>
    </row>
    <row r="48" spans="3:17" ht="18.75">
      <c r="C48" s="23"/>
      <c r="D48" s="24"/>
      <c r="P48" s="67"/>
      <c r="Q48" s="67"/>
    </row>
    <row r="49" spans="3:17" ht="18.75">
      <c r="C49" s="23"/>
      <c r="D49" s="24"/>
      <c r="P49" s="67"/>
      <c r="Q49" s="67"/>
    </row>
    <row r="50" spans="3:17" ht="18.75">
      <c r="C50" s="23"/>
      <c r="D50" s="24"/>
      <c r="P50" s="67"/>
      <c r="Q50" s="67"/>
    </row>
    <row r="51" spans="3:17" ht="18.75">
      <c r="C51" s="23"/>
      <c r="D51" s="24"/>
      <c r="P51" s="67"/>
      <c r="Q51" s="67"/>
    </row>
    <row r="52" spans="3:17" ht="18.75">
      <c r="C52" s="23"/>
      <c r="D52" s="24"/>
      <c r="P52" s="67"/>
      <c r="Q52" s="67"/>
    </row>
    <row r="53" spans="3:17" ht="18.75">
      <c r="C53" s="23"/>
      <c r="D53" s="24"/>
      <c r="P53" s="67"/>
      <c r="Q53" s="67"/>
    </row>
    <row r="54" spans="3:17" ht="18.75">
      <c r="C54" s="23"/>
      <c r="D54" s="24"/>
      <c r="P54" s="67"/>
      <c r="Q54" s="67"/>
    </row>
    <row r="55" spans="3:17" ht="18.75">
      <c r="C55" s="23"/>
      <c r="D55" s="24"/>
      <c r="P55" s="67"/>
      <c r="Q55" s="67"/>
    </row>
    <row r="56" spans="3:17" ht="18.75">
      <c r="C56" s="23"/>
      <c r="D56" s="24"/>
      <c r="P56" s="67"/>
      <c r="Q56" s="67"/>
    </row>
    <row r="57" spans="3:17" ht="18.75">
      <c r="C57" s="23"/>
      <c r="D57" s="24"/>
      <c r="P57" s="67"/>
      <c r="Q57" s="67"/>
    </row>
    <row r="58" spans="3:17" ht="18.75">
      <c r="C58" s="23"/>
      <c r="D58" s="24"/>
      <c r="P58" s="67"/>
      <c r="Q58" s="67"/>
    </row>
    <row r="59" spans="3:17" ht="18.75">
      <c r="C59" s="23"/>
      <c r="D59" s="24"/>
      <c r="P59" s="67"/>
      <c r="Q59" s="67"/>
    </row>
    <row r="60" spans="3:17" ht="18.75">
      <c r="C60" s="23"/>
      <c r="D60" s="24"/>
      <c r="P60" s="67"/>
      <c r="Q60" s="67"/>
    </row>
    <row r="61" spans="3:17" ht="18.75">
      <c r="C61" s="23"/>
      <c r="D61" s="24"/>
      <c r="P61" s="67"/>
      <c r="Q61" s="67"/>
    </row>
    <row r="62" spans="3:17" ht="18.75">
      <c r="C62" s="23"/>
      <c r="D62" s="24"/>
      <c r="P62" s="67"/>
      <c r="Q62" s="67"/>
    </row>
    <row r="63" spans="3:17" ht="18.75">
      <c r="C63" s="23"/>
      <c r="D63" s="24"/>
      <c r="P63" s="67"/>
      <c r="Q63" s="67"/>
    </row>
    <row r="64" spans="3:17" ht="18.75">
      <c r="C64" s="23"/>
      <c r="D64" s="24"/>
      <c r="P64" s="67"/>
      <c r="Q64" s="67"/>
    </row>
    <row r="65" spans="3:17" ht="18.75">
      <c r="C65" s="23"/>
      <c r="D65" s="24"/>
      <c r="P65" s="67"/>
      <c r="Q65" s="67"/>
    </row>
    <row r="66" spans="3:17" ht="18.75">
      <c r="C66" s="23"/>
      <c r="D66" s="24"/>
      <c r="P66" s="67"/>
      <c r="Q66" s="67"/>
    </row>
    <row r="67" spans="3:17" ht="18.75">
      <c r="C67" s="23"/>
      <c r="D67" s="24"/>
      <c r="P67" s="67"/>
      <c r="Q67" s="67"/>
    </row>
    <row r="68" spans="3:17" ht="18.75">
      <c r="C68" s="23"/>
      <c r="D68" s="24"/>
      <c r="P68" s="67"/>
      <c r="Q68" s="67"/>
    </row>
    <row r="69" spans="3:17" ht="18.75">
      <c r="C69" s="23"/>
      <c r="D69" s="24"/>
      <c r="P69" s="67"/>
      <c r="Q69" s="67"/>
    </row>
    <row r="70" spans="3:17" ht="18.75">
      <c r="C70" s="23"/>
      <c r="D70" s="24"/>
      <c r="P70" s="67"/>
      <c r="Q70" s="67"/>
    </row>
    <row r="71" spans="3:17" ht="18.75">
      <c r="C71" s="23"/>
      <c r="D71" s="24"/>
      <c r="P71" s="67"/>
      <c r="Q71" s="67"/>
    </row>
    <row r="72" spans="3:17" ht="18.75">
      <c r="C72" s="23"/>
      <c r="D72" s="24"/>
      <c r="P72" s="67"/>
      <c r="Q72" s="67"/>
    </row>
    <row r="73" spans="3:17" ht="18.75">
      <c r="C73" s="23"/>
      <c r="D73" s="24"/>
      <c r="P73" s="67"/>
      <c r="Q73" s="67"/>
    </row>
    <row r="74" spans="3:17" ht="18.75">
      <c r="C74" s="23"/>
      <c r="D74" s="24"/>
      <c r="P74" s="67"/>
      <c r="Q74" s="67"/>
    </row>
    <row r="75" spans="3:17" ht="18.75">
      <c r="C75" s="23"/>
      <c r="D75" s="24"/>
      <c r="P75" s="67"/>
      <c r="Q75" s="67"/>
    </row>
    <row r="76" spans="3:17" ht="18.75">
      <c r="C76" s="23"/>
      <c r="D76" s="24"/>
      <c r="P76" s="67"/>
      <c r="Q76" s="67"/>
    </row>
    <row r="77" spans="3:17">
      <c r="P77" s="67"/>
      <c r="Q77" s="67"/>
    </row>
    <row r="78" spans="3:17">
      <c r="P78" s="67"/>
      <c r="Q78" s="67"/>
    </row>
    <row r="79" spans="3:17">
      <c r="P79" s="67"/>
      <c r="Q79" s="67"/>
    </row>
    <row r="80" spans="3:17">
      <c r="P80" s="67"/>
      <c r="Q80" s="67"/>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topLeftCell="G1"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c r="N1" s="4"/>
      <c r="O1" s="3"/>
      <c r="U1" s="39" t="s">
        <v>0</v>
      </c>
    </row>
    <row r="2" spans="1:21" ht="20.100000000000001" customHeight="1">
      <c r="A2" s="90" t="s">
        <v>226</v>
      </c>
      <c r="B2" s="13"/>
      <c r="C2" s="13"/>
      <c r="D2" s="13"/>
      <c r="E2" s="13"/>
      <c r="F2" s="13"/>
      <c r="G2" s="13"/>
      <c r="H2" s="13"/>
      <c r="I2" s="13"/>
      <c r="J2" s="13"/>
      <c r="K2" s="13"/>
      <c r="L2" s="13"/>
      <c r="M2" s="13"/>
      <c r="N2" s="13"/>
      <c r="O2" s="13"/>
      <c r="P2" s="13"/>
      <c r="Q2" s="13"/>
      <c r="R2" s="13"/>
      <c r="S2" s="13"/>
      <c r="T2" s="68"/>
      <c r="U2" s="13"/>
    </row>
    <row r="3" spans="1:21" s="7" customFormat="1" ht="119.25" customHeight="1">
      <c r="A3" s="42" t="s">
        <v>1</v>
      </c>
      <c r="B3" s="43" t="s">
        <v>2</v>
      </c>
      <c r="C3" s="43" t="s">
        <v>3</v>
      </c>
      <c r="D3" s="124" t="s">
        <v>4</v>
      </c>
      <c r="E3" s="43" t="s">
        <v>5</v>
      </c>
      <c r="F3" s="43" t="s">
        <v>120</v>
      </c>
      <c r="G3" s="107" t="s">
        <v>84</v>
      </c>
      <c r="H3" s="43" t="s">
        <v>6</v>
      </c>
      <c r="I3" s="43" t="s">
        <v>7</v>
      </c>
      <c r="J3" s="43" t="s">
        <v>85</v>
      </c>
      <c r="K3" s="148" t="s">
        <v>274</v>
      </c>
      <c r="L3" s="148" t="s">
        <v>275</v>
      </c>
      <c r="M3" s="149" t="s">
        <v>276</v>
      </c>
      <c r="N3" s="149" t="s">
        <v>277</v>
      </c>
      <c r="O3" s="43" t="s">
        <v>117</v>
      </c>
      <c r="P3" s="105" t="s">
        <v>209</v>
      </c>
      <c r="Q3" s="144" t="s">
        <v>262</v>
      </c>
      <c r="R3" s="107" t="s">
        <v>14</v>
      </c>
      <c r="S3" s="107" t="s">
        <v>92</v>
      </c>
      <c r="T3" s="74" t="s">
        <v>145</v>
      </c>
      <c r="U3" s="43" t="s">
        <v>16</v>
      </c>
    </row>
    <row r="4" spans="1:21" ht="20.25" customHeight="1">
      <c r="A4" s="31">
        <v>1</v>
      </c>
      <c r="B4" s="15"/>
      <c r="C4" s="16"/>
      <c r="D4" s="123" t="e">
        <f>VLOOKUP(C4,都道府県コード等!A4:B50,2)</f>
        <v>#N/A</v>
      </c>
      <c r="E4" s="16"/>
      <c r="F4" s="15"/>
      <c r="G4" s="76"/>
      <c r="H4" s="15"/>
      <c r="I4" s="15"/>
      <c r="J4" s="45"/>
      <c r="K4" s="17"/>
      <c r="L4" s="17"/>
      <c r="M4" s="83">
        <f>ROUNDDOWN(MIN(K4,L4),0)</f>
        <v>0</v>
      </c>
      <c r="N4" s="83">
        <f>ROUNDDOWN(M4*1/2,0)</f>
        <v>0</v>
      </c>
      <c r="O4" s="18"/>
      <c r="P4" s="38"/>
      <c r="Q4" s="145"/>
      <c r="R4" s="99"/>
      <c r="S4" s="76"/>
      <c r="T4" s="88"/>
      <c r="U4" s="46"/>
    </row>
    <row r="5" spans="1:21" ht="20.25" customHeight="1">
      <c r="A5" s="31">
        <v>2</v>
      </c>
      <c r="B5" s="15"/>
      <c r="C5" s="16"/>
      <c r="D5" s="123" t="e">
        <f>VLOOKUP(C5,都道府県コード等!A5:B51,2)</f>
        <v>#N/A</v>
      </c>
      <c r="E5" s="16"/>
      <c r="F5" s="15"/>
      <c r="G5" s="76"/>
      <c r="H5" s="15"/>
      <c r="I5" s="15"/>
      <c r="J5" s="45"/>
      <c r="K5" s="17"/>
      <c r="L5" s="17"/>
      <c r="M5" s="83">
        <f t="shared" ref="M5:M18" si="0">ROUNDDOWN(MIN(K5,L5),0)</f>
        <v>0</v>
      </c>
      <c r="N5" s="83">
        <f t="shared" ref="N5:N18" si="1">ROUNDDOWN(M5*1/2,0)</f>
        <v>0</v>
      </c>
      <c r="O5" s="18"/>
      <c r="P5" s="38"/>
      <c r="Q5" s="145"/>
      <c r="R5" s="99"/>
      <c r="S5" s="76"/>
      <c r="T5" s="88"/>
      <c r="U5" s="46"/>
    </row>
    <row r="6" spans="1:21" ht="20.25" customHeight="1">
      <c r="A6" s="31">
        <v>3</v>
      </c>
      <c r="B6" s="15"/>
      <c r="C6" s="16"/>
      <c r="D6" s="123" t="e">
        <f>VLOOKUP(C6,都道府県コード等!A6:B52,2)</f>
        <v>#N/A</v>
      </c>
      <c r="E6" s="16"/>
      <c r="F6" s="31"/>
      <c r="G6" s="76"/>
      <c r="H6" s="15"/>
      <c r="I6" s="15"/>
      <c r="J6" s="45"/>
      <c r="K6" s="17"/>
      <c r="L6" s="17"/>
      <c r="M6" s="83">
        <f t="shared" si="0"/>
        <v>0</v>
      </c>
      <c r="N6" s="83">
        <f t="shared" si="1"/>
        <v>0</v>
      </c>
      <c r="O6" s="18"/>
      <c r="P6" s="38"/>
      <c r="Q6" s="145"/>
      <c r="R6" s="99"/>
      <c r="S6" s="76"/>
      <c r="T6" s="88"/>
      <c r="U6" s="46"/>
    </row>
    <row r="7" spans="1:21" ht="20.25" customHeight="1">
      <c r="A7" s="31">
        <v>4</v>
      </c>
      <c r="B7" s="15"/>
      <c r="C7" s="16"/>
      <c r="D7" s="123" t="e">
        <f>VLOOKUP(C7,都道府県コード等!A7:B53,2)</f>
        <v>#N/A</v>
      </c>
      <c r="E7" s="16"/>
      <c r="F7" s="15"/>
      <c r="G7" s="76"/>
      <c r="H7" s="15"/>
      <c r="I7" s="15"/>
      <c r="J7" s="45"/>
      <c r="K7" s="17"/>
      <c r="L7" s="17"/>
      <c r="M7" s="83">
        <f t="shared" si="0"/>
        <v>0</v>
      </c>
      <c r="N7" s="83">
        <f t="shared" si="1"/>
        <v>0</v>
      </c>
      <c r="O7" s="18"/>
      <c r="P7" s="38"/>
      <c r="Q7" s="145"/>
      <c r="R7" s="99"/>
      <c r="S7" s="76"/>
      <c r="T7" s="88"/>
      <c r="U7" s="46"/>
    </row>
    <row r="8" spans="1:21" ht="20.25" customHeight="1">
      <c r="A8" s="31">
        <v>5</v>
      </c>
      <c r="B8" s="15"/>
      <c r="C8" s="16"/>
      <c r="D8" s="123" t="e">
        <f>VLOOKUP(C8,都道府県コード等!A8:B54,2)</f>
        <v>#N/A</v>
      </c>
      <c r="E8" s="16"/>
      <c r="F8" s="15"/>
      <c r="G8" s="76"/>
      <c r="H8" s="15"/>
      <c r="I8" s="15"/>
      <c r="J8" s="45"/>
      <c r="K8" s="17"/>
      <c r="L8" s="17"/>
      <c r="M8" s="83">
        <f t="shared" si="0"/>
        <v>0</v>
      </c>
      <c r="N8" s="83">
        <f t="shared" si="1"/>
        <v>0</v>
      </c>
      <c r="O8" s="18"/>
      <c r="P8" s="38"/>
      <c r="Q8" s="145"/>
      <c r="R8" s="99"/>
      <c r="S8" s="76"/>
      <c r="T8" s="88"/>
      <c r="U8" s="46"/>
    </row>
    <row r="9" spans="1:21" ht="20.25" customHeight="1">
      <c r="A9" s="31">
        <v>6</v>
      </c>
      <c r="B9" s="15"/>
      <c r="C9" s="16"/>
      <c r="D9" s="123" t="e">
        <f>VLOOKUP(C9,都道府県コード等!A9:B55,2)</f>
        <v>#N/A</v>
      </c>
      <c r="E9" s="16"/>
      <c r="F9" s="15"/>
      <c r="G9" s="76"/>
      <c r="H9" s="15"/>
      <c r="I9" s="15"/>
      <c r="J9" s="45"/>
      <c r="K9" s="17"/>
      <c r="L9" s="17"/>
      <c r="M9" s="83">
        <f t="shared" si="0"/>
        <v>0</v>
      </c>
      <c r="N9" s="83">
        <f t="shared" si="1"/>
        <v>0</v>
      </c>
      <c r="O9" s="18"/>
      <c r="P9" s="38"/>
      <c r="Q9" s="145"/>
      <c r="R9" s="99"/>
      <c r="S9" s="76"/>
      <c r="T9" s="88"/>
      <c r="U9" s="46"/>
    </row>
    <row r="10" spans="1:21" ht="20.25" customHeight="1">
      <c r="A10" s="31">
        <v>7</v>
      </c>
      <c r="B10" s="15"/>
      <c r="C10" s="16"/>
      <c r="D10" s="123" t="e">
        <f>VLOOKUP(C10,都道府県コード等!A10:B56,2)</f>
        <v>#N/A</v>
      </c>
      <c r="E10" s="16"/>
      <c r="F10" s="15"/>
      <c r="G10" s="76"/>
      <c r="H10" s="15"/>
      <c r="I10" s="15"/>
      <c r="J10" s="45"/>
      <c r="K10" s="17"/>
      <c r="L10" s="17"/>
      <c r="M10" s="83">
        <f t="shared" si="0"/>
        <v>0</v>
      </c>
      <c r="N10" s="83">
        <f t="shared" si="1"/>
        <v>0</v>
      </c>
      <c r="O10" s="18"/>
      <c r="P10" s="38"/>
      <c r="Q10" s="145"/>
      <c r="R10" s="99"/>
      <c r="S10" s="76"/>
      <c r="T10" s="88"/>
      <c r="U10" s="46"/>
    </row>
    <row r="11" spans="1:21" ht="20.25" customHeight="1">
      <c r="A11" s="31">
        <v>8</v>
      </c>
      <c r="B11" s="15"/>
      <c r="C11" s="16"/>
      <c r="D11" s="123" t="e">
        <f>VLOOKUP(C11,都道府県コード等!A11:B57,2)</f>
        <v>#N/A</v>
      </c>
      <c r="E11" s="16"/>
      <c r="F11" s="15"/>
      <c r="G11" s="76"/>
      <c r="H11" s="15"/>
      <c r="I11" s="15"/>
      <c r="J11" s="45"/>
      <c r="K11" s="17"/>
      <c r="L11" s="17"/>
      <c r="M11" s="83">
        <f t="shared" si="0"/>
        <v>0</v>
      </c>
      <c r="N11" s="83">
        <f t="shared" si="1"/>
        <v>0</v>
      </c>
      <c r="O11" s="18"/>
      <c r="P11" s="38"/>
      <c r="Q11" s="145"/>
      <c r="R11" s="99"/>
      <c r="S11" s="76"/>
      <c r="T11" s="88"/>
      <c r="U11" s="46"/>
    </row>
    <row r="12" spans="1:21" ht="20.25" customHeight="1">
      <c r="A12" s="31">
        <v>9</v>
      </c>
      <c r="B12" s="15"/>
      <c r="C12" s="16"/>
      <c r="D12" s="123" t="e">
        <f>VLOOKUP(C12,都道府県コード等!A12:B58,2)</f>
        <v>#N/A</v>
      </c>
      <c r="E12" s="16"/>
      <c r="F12" s="15"/>
      <c r="G12" s="76"/>
      <c r="H12" s="15"/>
      <c r="I12" s="15"/>
      <c r="J12" s="45"/>
      <c r="K12" s="17"/>
      <c r="L12" s="17"/>
      <c r="M12" s="83">
        <f t="shared" si="0"/>
        <v>0</v>
      </c>
      <c r="N12" s="83">
        <f t="shared" si="1"/>
        <v>0</v>
      </c>
      <c r="O12" s="18"/>
      <c r="P12" s="38"/>
      <c r="Q12" s="145"/>
      <c r="R12" s="99"/>
      <c r="S12" s="76"/>
      <c r="T12" s="88"/>
      <c r="U12" s="46"/>
    </row>
    <row r="13" spans="1:21" ht="20.25" customHeight="1">
      <c r="A13" s="31">
        <v>10</v>
      </c>
      <c r="B13" s="15"/>
      <c r="C13" s="16"/>
      <c r="D13" s="123" t="e">
        <f>VLOOKUP(C13,都道府県コード等!A13:B59,2)</f>
        <v>#N/A</v>
      </c>
      <c r="E13" s="16"/>
      <c r="F13" s="15"/>
      <c r="G13" s="76"/>
      <c r="H13" s="15"/>
      <c r="I13" s="15"/>
      <c r="J13" s="45"/>
      <c r="K13" s="17"/>
      <c r="L13" s="17"/>
      <c r="M13" s="83">
        <f t="shared" si="0"/>
        <v>0</v>
      </c>
      <c r="N13" s="83">
        <f t="shared" si="1"/>
        <v>0</v>
      </c>
      <c r="O13" s="18"/>
      <c r="P13" s="38"/>
      <c r="Q13" s="145"/>
      <c r="R13" s="99"/>
      <c r="S13" s="76"/>
      <c r="T13" s="88"/>
      <c r="U13" s="46"/>
    </row>
    <row r="14" spans="1:21" ht="20.25" customHeight="1">
      <c r="A14" s="31">
        <v>11</v>
      </c>
      <c r="B14" s="15"/>
      <c r="C14" s="16"/>
      <c r="D14" s="123" t="e">
        <f>VLOOKUP(C14,都道府県コード等!A14:B60,2)</f>
        <v>#N/A</v>
      </c>
      <c r="E14" s="16"/>
      <c r="F14" s="15"/>
      <c r="G14" s="76"/>
      <c r="H14" s="15"/>
      <c r="I14" s="15"/>
      <c r="J14" s="45"/>
      <c r="K14" s="17"/>
      <c r="L14" s="17"/>
      <c r="M14" s="83">
        <f t="shared" si="0"/>
        <v>0</v>
      </c>
      <c r="N14" s="83">
        <f t="shared" si="1"/>
        <v>0</v>
      </c>
      <c r="O14" s="18"/>
      <c r="P14" s="38"/>
      <c r="Q14" s="145"/>
      <c r="R14" s="99"/>
      <c r="S14" s="76"/>
      <c r="T14" s="88"/>
      <c r="U14" s="46"/>
    </row>
    <row r="15" spans="1:21" ht="20.25" customHeight="1">
      <c r="A15" s="31">
        <v>12</v>
      </c>
      <c r="B15" s="15"/>
      <c r="C15" s="16"/>
      <c r="D15" s="123" t="e">
        <f>VLOOKUP(C15,都道府県コード等!A15:B61,2)</f>
        <v>#N/A</v>
      </c>
      <c r="E15" s="16"/>
      <c r="F15" s="15"/>
      <c r="G15" s="76"/>
      <c r="H15" s="15"/>
      <c r="I15" s="15"/>
      <c r="J15" s="45"/>
      <c r="K15" s="17"/>
      <c r="L15" s="17"/>
      <c r="M15" s="83">
        <f t="shared" si="0"/>
        <v>0</v>
      </c>
      <c r="N15" s="83">
        <f t="shared" si="1"/>
        <v>0</v>
      </c>
      <c r="O15" s="18"/>
      <c r="P15" s="38"/>
      <c r="Q15" s="145"/>
      <c r="R15" s="99"/>
      <c r="S15" s="76"/>
      <c r="T15" s="88"/>
      <c r="U15" s="46"/>
    </row>
    <row r="16" spans="1:21" ht="20.25" customHeight="1">
      <c r="A16" s="31">
        <v>13</v>
      </c>
      <c r="B16" s="15"/>
      <c r="C16" s="16"/>
      <c r="D16" s="123" t="e">
        <f>VLOOKUP(C16,都道府県コード等!A16:B62,2)</f>
        <v>#N/A</v>
      </c>
      <c r="E16" s="16"/>
      <c r="F16" s="15"/>
      <c r="G16" s="76"/>
      <c r="H16" s="15"/>
      <c r="I16" s="15"/>
      <c r="J16" s="45"/>
      <c r="K16" s="17"/>
      <c r="L16" s="17"/>
      <c r="M16" s="83">
        <f t="shared" si="0"/>
        <v>0</v>
      </c>
      <c r="N16" s="83">
        <f t="shared" si="1"/>
        <v>0</v>
      </c>
      <c r="O16" s="18"/>
      <c r="P16" s="38"/>
      <c r="Q16" s="145"/>
      <c r="R16" s="99"/>
      <c r="S16" s="76"/>
      <c r="T16" s="88"/>
      <c r="U16" s="46"/>
    </row>
    <row r="17" spans="1:21" ht="20.25" customHeight="1">
      <c r="A17" s="31">
        <v>14</v>
      </c>
      <c r="B17" s="15"/>
      <c r="C17" s="16"/>
      <c r="D17" s="123" t="e">
        <f>VLOOKUP(C17,都道府県コード等!A17:B63,2)</f>
        <v>#N/A</v>
      </c>
      <c r="E17" s="16"/>
      <c r="F17" s="15"/>
      <c r="G17" s="76"/>
      <c r="H17" s="15"/>
      <c r="I17" s="15"/>
      <c r="J17" s="45"/>
      <c r="K17" s="17"/>
      <c r="L17" s="17"/>
      <c r="M17" s="83">
        <f t="shared" si="0"/>
        <v>0</v>
      </c>
      <c r="N17" s="83">
        <f t="shared" si="1"/>
        <v>0</v>
      </c>
      <c r="O17" s="18"/>
      <c r="P17" s="38"/>
      <c r="Q17" s="145"/>
      <c r="R17" s="99"/>
      <c r="S17" s="76"/>
      <c r="T17" s="88"/>
      <c r="U17" s="46"/>
    </row>
    <row r="18" spans="1:21" ht="20.25" customHeight="1">
      <c r="A18" s="31">
        <v>15</v>
      </c>
      <c r="B18" s="15"/>
      <c r="C18" s="16"/>
      <c r="D18" s="123" t="e">
        <f>VLOOKUP(C18,都道府県コード等!A18:B64,2)</f>
        <v>#N/A</v>
      </c>
      <c r="E18" s="16"/>
      <c r="F18" s="15"/>
      <c r="G18" s="76"/>
      <c r="H18" s="15"/>
      <c r="I18" s="15"/>
      <c r="J18" s="45"/>
      <c r="K18" s="17"/>
      <c r="L18" s="17"/>
      <c r="M18" s="83">
        <f t="shared" si="0"/>
        <v>0</v>
      </c>
      <c r="N18" s="83">
        <f t="shared" si="1"/>
        <v>0</v>
      </c>
      <c r="O18" s="18"/>
      <c r="P18" s="38"/>
      <c r="Q18" s="145"/>
      <c r="R18" s="99"/>
      <c r="S18" s="76"/>
      <c r="T18" s="88"/>
      <c r="U18" s="46"/>
    </row>
    <row r="19" spans="1:21" s="8" customFormat="1" ht="20.25" customHeight="1">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13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c r="A22" s="139" t="s">
        <v>263</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c r="B23" s="12"/>
      <c r="C23" s="12"/>
      <c r="D23" s="12"/>
      <c r="E23" s="12"/>
      <c r="F23" s="12"/>
      <c r="G23" s="12"/>
      <c r="H23" s="12"/>
      <c r="I23" s="12"/>
      <c r="J23" s="12"/>
      <c r="K23" s="12"/>
      <c r="L23" s="12"/>
      <c r="M23" s="12"/>
      <c r="N23" s="12"/>
      <c r="O23" s="12"/>
      <c r="P23" s="12"/>
      <c r="Q23" s="12"/>
      <c r="R23" s="12"/>
      <c r="S23" s="12"/>
      <c r="T23" s="12"/>
      <c r="U23" s="12"/>
    </row>
    <row r="24" spans="1:21" ht="20.25" customHeight="1">
      <c r="T24" s="12"/>
    </row>
    <row r="25" spans="1:21" ht="20.25" customHeight="1"/>
    <row r="26" spans="1:21" ht="19.5" customHeight="1"/>
    <row r="27" spans="1:21" ht="19.5" customHeight="1"/>
    <row r="28" spans="1:21" ht="16.5">
      <c r="C28" s="47"/>
      <c r="D28" s="47"/>
      <c r="E28" s="47"/>
      <c r="F28" s="47"/>
      <c r="G28" s="47"/>
      <c r="H28" s="47"/>
    </row>
    <row r="29" spans="1:21" ht="18">
      <c r="C29" s="49"/>
      <c r="D29" s="50"/>
      <c r="E29" s="53"/>
      <c r="F29" s="49"/>
      <c r="G29" s="54"/>
      <c r="H29" s="47"/>
      <c r="M29" s="2"/>
    </row>
    <row r="30" spans="1:21" ht="18">
      <c r="C30" s="49"/>
      <c r="D30" s="50"/>
      <c r="E30" s="53"/>
      <c r="F30" s="49"/>
      <c r="G30" s="54"/>
      <c r="H30" s="47"/>
    </row>
    <row r="31" spans="1:21" ht="18">
      <c r="C31" s="49"/>
      <c r="D31" s="50"/>
      <c r="E31" s="53"/>
      <c r="F31" s="49"/>
      <c r="G31" s="54"/>
      <c r="H31" s="47"/>
    </row>
    <row r="32" spans="1:21" ht="18">
      <c r="C32" s="49"/>
      <c r="D32" s="50"/>
      <c r="E32" s="53"/>
      <c r="F32" s="49"/>
      <c r="G32" s="54"/>
      <c r="H32" s="47"/>
    </row>
    <row r="33" spans="3:17" ht="18">
      <c r="C33" s="49"/>
      <c r="D33" s="50"/>
      <c r="E33" s="53"/>
      <c r="F33" s="49"/>
      <c r="G33" s="54"/>
      <c r="H33" s="47"/>
    </row>
    <row r="34" spans="3:17" ht="18">
      <c r="C34" s="49"/>
      <c r="D34" s="51"/>
      <c r="E34" s="53"/>
      <c r="F34" s="49"/>
      <c r="G34" s="54"/>
      <c r="H34" s="47"/>
    </row>
    <row r="35" spans="3:17" ht="18">
      <c r="C35" s="49"/>
      <c r="D35" s="51"/>
      <c r="E35" s="53"/>
      <c r="F35" s="49"/>
      <c r="G35" s="54"/>
      <c r="H35" s="47"/>
    </row>
    <row r="36" spans="3:17" ht="18">
      <c r="C36" s="49"/>
      <c r="D36" s="50"/>
      <c r="E36" s="53"/>
      <c r="F36" s="49"/>
      <c r="G36" s="53"/>
      <c r="H36" s="47"/>
    </row>
    <row r="37" spans="3:17" ht="18">
      <c r="C37" s="49"/>
      <c r="D37" s="50"/>
      <c r="E37" s="53"/>
      <c r="F37" s="49"/>
      <c r="G37" s="53"/>
      <c r="H37" s="47"/>
    </row>
    <row r="38" spans="3:17" ht="18">
      <c r="C38" s="49"/>
      <c r="D38" s="50"/>
      <c r="E38" s="53"/>
      <c r="F38" s="49"/>
      <c r="G38" s="53"/>
      <c r="H38" s="47"/>
    </row>
    <row r="39" spans="3:17" ht="18">
      <c r="C39" s="49"/>
      <c r="D39" s="50"/>
      <c r="E39" s="53"/>
      <c r="F39" s="49"/>
      <c r="G39" s="53"/>
      <c r="H39" s="47"/>
    </row>
    <row r="40" spans="3:17" ht="18">
      <c r="C40" s="49"/>
      <c r="D40" s="50"/>
      <c r="E40" s="53"/>
      <c r="F40" s="49"/>
      <c r="G40" s="53"/>
      <c r="H40" s="47"/>
    </row>
    <row r="41" spans="3:17" ht="18">
      <c r="C41" s="49"/>
      <c r="D41" s="50"/>
      <c r="E41" s="53"/>
      <c r="F41" s="49"/>
      <c r="G41" s="53"/>
      <c r="H41" s="47"/>
    </row>
    <row r="42" spans="3:17" ht="18">
      <c r="C42" s="49"/>
      <c r="D42" s="50"/>
      <c r="E42" s="53"/>
      <c r="F42" s="49"/>
      <c r="G42" s="53"/>
      <c r="H42" s="47"/>
    </row>
    <row r="43" spans="3:17" ht="18">
      <c r="C43" s="49"/>
      <c r="D43" s="50"/>
      <c r="E43" s="53"/>
      <c r="F43" s="49"/>
      <c r="G43" s="53"/>
      <c r="H43" s="47"/>
      <c r="P43" s="1"/>
      <c r="Q43" s="1"/>
    </row>
    <row r="44" spans="3:17" ht="18">
      <c r="C44" s="49"/>
      <c r="D44" s="50"/>
      <c r="E44" s="53"/>
      <c r="F44" s="49"/>
      <c r="G44" s="53"/>
      <c r="H44" s="47"/>
      <c r="P44" s="1"/>
      <c r="Q44" s="1"/>
    </row>
    <row r="45" spans="3:17" ht="18">
      <c r="C45" s="49"/>
      <c r="D45" s="50"/>
      <c r="E45" s="53"/>
      <c r="F45" s="49"/>
      <c r="G45" s="53"/>
      <c r="H45" s="47"/>
      <c r="P45" s="1"/>
      <c r="Q45" s="1"/>
    </row>
    <row r="46" spans="3:17" ht="18">
      <c r="C46" s="49"/>
      <c r="D46" s="50"/>
      <c r="E46" s="53"/>
      <c r="F46" s="49"/>
      <c r="G46" s="53"/>
      <c r="H46" s="47"/>
      <c r="P46" s="1"/>
      <c r="Q46" s="1"/>
    </row>
    <row r="47" spans="3:17" ht="18">
      <c r="C47" s="49"/>
      <c r="D47" s="50"/>
      <c r="E47" s="53"/>
      <c r="F47" s="49"/>
      <c r="G47" s="53"/>
      <c r="H47" s="47"/>
      <c r="P47" s="1"/>
      <c r="Q47" s="1"/>
    </row>
    <row r="48" spans="3:17" ht="18">
      <c r="C48" s="49"/>
      <c r="D48" s="50"/>
      <c r="E48" s="53"/>
      <c r="F48" s="49"/>
      <c r="G48" s="53"/>
      <c r="H48" s="47"/>
      <c r="P48" s="1"/>
      <c r="Q48" s="1"/>
    </row>
    <row r="49" spans="3:17" ht="18">
      <c r="C49" s="49"/>
      <c r="D49" s="50"/>
      <c r="E49" s="53"/>
      <c r="F49" s="49"/>
      <c r="G49" s="53"/>
      <c r="H49" s="47"/>
      <c r="P49" s="1"/>
      <c r="Q49" s="1"/>
    </row>
    <row r="50" spans="3:17" ht="18">
      <c r="C50" s="49"/>
      <c r="D50" s="50"/>
      <c r="E50" s="53"/>
      <c r="F50" s="49"/>
      <c r="G50" s="53"/>
      <c r="H50" s="47"/>
      <c r="P50" s="1"/>
      <c r="Q50" s="1"/>
    </row>
    <row r="51" spans="3:17" ht="18">
      <c r="C51" s="49"/>
      <c r="D51" s="50"/>
      <c r="E51" s="53"/>
      <c r="F51" s="49"/>
      <c r="G51" s="53"/>
      <c r="H51" s="47"/>
      <c r="P51" s="1"/>
      <c r="Q51" s="1"/>
    </row>
    <row r="52" spans="3:17" ht="18">
      <c r="C52" s="49"/>
      <c r="D52" s="50"/>
      <c r="E52" s="53"/>
      <c r="F52" s="49"/>
      <c r="G52" s="53"/>
      <c r="H52" s="47"/>
      <c r="P52" s="1"/>
      <c r="Q52" s="1"/>
    </row>
    <row r="53" spans="3:17" ht="18">
      <c r="C53" s="49"/>
      <c r="D53" s="50"/>
      <c r="E53" s="53"/>
      <c r="F53" s="49"/>
      <c r="G53" s="53"/>
      <c r="H53" s="47"/>
      <c r="P53" s="1"/>
      <c r="Q53" s="1"/>
    </row>
    <row r="54" spans="3:17" ht="18">
      <c r="C54" s="49"/>
      <c r="D54" s="50"/>
      <c r="E54" s="53"/>
      <c r="F54" s="49"/>
      <c r="G54" s="53"/>
      <c r="H54" s="47"/>
      <c r="P54" s="1"/>
      <c r="Q54" s="1"/>
    </row>
    <row r="55" spans="3:17" ht="18">
      <c r="C55" s="49"/>
      <c r="D55" s="50"/>
      <c r="E55" s="53"/>
      <c r="F55" s="49"/>
      <c r="G55" s="53"/>
      <c r="H55" s="47"/>
      <c r="P55" s="1"/>
      <c r="Q55" s="1"/>
    </row>
    <row r="56" spans="3:17" ht="18">
      <c r="C56" s="49"/>
      <c r="D56" s="50"/>
      <c r="E56" s="53"/>
      <c r="F56" s="49"/>
      <c r="G56" s="53"/>
      <c r="H56" s="47"/>
      <c r="P56" s="1"/>
      <c r="Q56" s="1"/>
    </row>
    <row r="57" spans="3:17" ht="18">
      <c r="C57" s="49"/>
      <c r="D57" s="50"/>
      <c r="E57" s="53"/>
      <c r="F57" s="49"/>
      <c r="G57" s="53"/>
      <c r="H57" s="47"/>
      <c r="P57" s="1"/>
      <c r="Q57" s="1"/>
    </row>
    <row r="58" spans="3:17" ht="18">
      <c r="C58" s="49"/>
      <c r="D58" s="50"/>
      <c r="E58" s="53"/>
      <c r="F58" s="49"/>
      <c r="G58" s="53"/>
      <c r="H58" s="47"/>
      <c r="P58" s="1"/>
      <c r="Q58" s="1"/>
    </row>
    <row r="59" spans="3:17" ht="18">
      <c r="C59" s="49"/>
      <c r="D59" s="50"/>
      <c r="E59" s="53"/>
      <c r="F59" s="49"/>
      <c r="G59" s="53"/>
      <c r="H59" s="47"/>
      <c r="P59" s="1"/>
      <c r="Q59" s="1"/>
    </row>
    <row r="60" spans="3:17" ht="18">
      <c r="C60" s="49"/>
      <c r="D60" s="50"/>
      <c r="E60" s="53"/>
      <c r="F60" s="49"/>
      <c r="G60" s="53"/>
      <c r="H60" s="47"/>
      <c r="P60" s="1"/>
      <c r="Q60" s="1"/>
    </row>
    <row r="61" spans="3:17" ht="18">
      <c r="C61" s="49"/>
      <c r="D61" s="50"/>
      <c r="E61" s="53"/>
      <c r="F61" s="49"/>
      <c r="G61" s="53"/>
      <c r="H61" s="47"/>
      <c r="P61" s="1"/>
      <c r="Q61" s="1"/>
    </row>
    <row r="62" spans="3:17" ht="18">
      <c r="C62" s="49"/>
      <c r="D62" s="50"/>
      <c r="E62" s="53"/>
      <c r="F62" s="49"/>
      <c r="G62" s="53"/>
      <c r="H62" s="47"/>
      <c r="P62" s="1"/>
      <c r="Q62" s="1"/>
    </row>
    <row r="63" spans="3:17" ht="18">
      <c r="C63" s="49"/>
      <c r="D63" s="50"/>
      <c r="E63" s="53"/>
      <c r="F63" s="49"/>
      <c r="G63" s="53"/>
      <c r="H63" s="47"/>
      <c r="P63" s="1"/>
      <c r="Q63" s="1"/>
    </row>
    <row r="64" spans="3:17" ht="18">
      <c r="C64" s="49"/>
      <c r="D64" s="50"/>
      <c r="E64" s="53"/>
      <c r="F64" s="49"/>
      <c r="G64" s="53"/>
      <c r="H64" s="47"/>
      <c r="P64" s="1"/>
      <c r="Q64" s="1"/>
    </row>
    <row r="65" spans="3:17" ht="18">
      <c r="C65" s="49"/>
      <c r="D65" s="50"/>
      <c r="E65" s="53"/>
      <c r="F65" s="53"/>
      <c r="G65" s="53"/>
      <c r="H65" s="47"/>
      <c r="P65" s="1"/>
      <c r="Q65" s="1"/>
    </row>
    <row r="66" spans="3:17" ht="18">
      <c r="C66" s="49"/>
      <c r="D66" s="50"/>
      <c r="E66" s="53"/>
      <c r="F66" s="53"/>
      <c r="G66" s="53"/>
      <c r="H66" s="47"/>
      <c r="P66" s="1"/>
      <c r="Q66" s="1"/>
    </row>
    <row r="67" spans="3:17" ht="18">
      <c r="C67" s="49"/>
      <c r="D67" s="50"/>
      <c r="E67" s="53"/>
      <c r="F67" s="53"/>
      <c r="G67" s="53"/>
      <c r="H67" s="47"/>
      <c r="P67" s="1"/>
      <c r="Q67" s="1"/>
    </row>
    <row r="68" spans="3:17" ht="18">
      <c r="C68" s="49"/>
      <c r="D68" s="50"/>
      <c r="E68" s="53"/>
      <c r="F68" s="53"/>
      <c r="G68" s="53"/>
      <c r="H68" s="47"/>
      <c r="P68" s="1"/>
      <c r="Q68" s="1"/>
    </row>
    <row r="69" spans="3:17" ht="18">
      <c r="C69" s="49"/>
      <c r="D69" s="50"/>
      <c r="E69" s="53"/>
      <c r="F69" s="53"/>
      <c r="G69" s="53"/>
      <c r="H69" s="47"/>
      <c r="P69" s="1"/>
      <c r="Q69" s="1"/>
    </row>
    <row r="70" spans="3:17" ht="18">
      <c r="C70" s="49"/>
      <c r="D70" s="50"/>
      <c r="E70" s="53"/>
      <c r="F70" s="53"/>
      <c r="G70" s="53"/>
      <c r="H70" s="47"/>
      <c r="P70" s="1"/>
      <c r="Q70" s="1"/>
    </row>
    <row r="71" spans="3:17" ht="18">
      <c r="C71" s="49"/>
      <c r="D71" s="50"/>
      <c r="E71" s="53"/>
      <c r="F71" s="53"/>
      <c r="G71" s="53"/>
      <c r="H71" s="47"/>
      <c r="P71" s="1"/>
      <c r="Q71" s="1"/>
    </row>
    <row r="72" spans="3:17" ht="18">
      <c r="C72" s="49"/>
      <c r="D72" s="50"/>
      <c r="E72" s="53"/>
      <c r="F72" s="53"/>
      <c r="G72" s="53"/>
      <c r="H72" s="47"/>
      <c r="P72" s="1"/>
      <c r="Q72" s="1"/>
    </row>
    <row r="73" spans="3:17" ht="18">
      <c r="C73" s="49"/>
      <c r="D73" s="50"/>
      <c r="E73" s="53"/>
      <c r="F73" s="53"/>
      <c r="G73" s="53"/>
      <c r="H73" s="47"/>
      <c r="P73" s="1"/>
      <c r="Q73" s="1"/>
    </row>
    <row r="74" spans="3:17" ht="18">
      <c r="C74" s="49"/>
      <c r="D74" s="50"/>
      <c r="E74" s="53"/>
      <c r="F74" s="53"/>
      <c r="G74" s="53"/>
      <c r="H74" s="47"/>
      <c r="P74" s="1"/>
      <c r="Q74" s="1"/>
    </row>
    <row r="75" spans="3:17" ht="18">
      <c r="C75" s="49"/>
      <c r="D75" s="50"/>
      <c r="E75" s="53"/>
      <c r="F75" s="53"/>
      <c r="G75" s="53"/>
      <c r="H75" s="47"/>
      <c r="P75" s="1"/>
      <c r="Q75" s="1"/>
    </row>
    <row r="76" spans="3:17">
      <c r="P76" s="1"/>
      <c r="Q76" s="1"/>
    </row>
    <row r="77" spans="3:17">
      <c r="P77" s="1"/>
      <c r="Q77" s="1"/>
    </row>
    <row r="78" spans="3:17">
      <c r="P78" s="1"/>
      <c r="Q78" s="1"/>
    </row>
    <row r="79" spans="3:17">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view="pageBreakPreview" topLeftCell="E1" zoomScale="80" zoomScaleNormal="100" zoomScaleSheetLayoutView="80" workbookViewId="0">
      <pane ySplit="3" topLeftCell="A4" activePane="bottomLeft" state="frozen"/>
      <selection activeCell="M35" sqref="M35"/>
      <selection pane="bottomLeft" activeCell="L8" sqref="L8"/>
    </sheetView>
  </sheetViews>
  <sheetFormatPr defaultColWidth="4.25" defaultRowHeight="12"/>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c r="N1" s="4"/>
      <c r="O1" s="3"/>
      <c r="T1" s="39" t="s">
        <v>0</v>
      </c>
    </row>
    <row r="2" spans="1:20" ht="20.100000000000001" customHeight="1">
      <c r="A2" s="90" t="s">
        <v>238</v>
      </c>
      <c r="B2" s="13"/>
      <c r="C2" s="13"/>
      <c r="D2" s="13"/>
      <c r="E2" s="13"/>
      <c r="F2" s="13"/>
      <c r="G2" s="13"/>
      <c r="H2" s="13"/>
      <c r="I2" s="13"/>
      <c r="J2" s="13"/>
      <c r="K2" s="13"/>
      <c r="L2" s="13"/>
      <c r="M2" s="13"/>
      <c r="N2" s="13"/>
      <c r="O2" s="13"/>
      <c r="P2" s="13"/>
      <c r="Q2" s="13"/>
      <c r="R2" s="13"/>
      <c r="S2" s="68"/>
      <c r="T2" s="13"/>
    </row>
    <row r="3" spans="1:20" s="100" customFormat="1" ht="137.25" customHeight="1">
      <c r="A3" s="103" t="s">
        <v>1</v>
      </c>
      <c r="B3" s="104" t="s">
        <v>2</v>
      </c>
      <c r="C3" s="104" t="s">
        <v>3</v>
      </c>
      <c r="D3" s="124" t="s">
        <v>4</v>
      </c>
      <c r="E3" s="104" t="s">
        <v>5</v>
      </c>
      <c r="F3" s="104" t="s">
        <v>225</v>
      </c>
      <c r="G3" s="107" t="s">
        <v>84</v>
      </c>
      <c r="H3" s="104" t="s">
        <v>6</v>
      </c>
      <c r="I3" s="104" t="s">
        <v>7</v>
      </c>
      <c r="J3" s="104" t="s">
        <v>85</v>
      </c>
      <c r="K3" s="104" t="s">
        <v>239</v>
      </c>
      <c r="L3" s="106" t="s">
        <v>240</v>
      </c>
      <c r="M3" s="104" t="s">
        <v>87</v>
      </c>
      <c r="N3" s="106" t="s">
        <v>89</v>
      </c>
      <c r="O3" s="104" t="s">
        <v>90</v>
      </c>
      <c r="P3" s="105" t="s">
        <v>209</v>
      </c>
      <c r="Q3" s="107" t="s">
        <v>14</v>
      </c>
      <c r="R3" s="107" t="s">
        <v>92</v>
      </c>
      <c r="S3" s="74" t="s">
        <v>145</v>
      </c>
      <c r="T3" s="104" t="s">
        <v>16</v>
      </c>
    </row>
    <row r="4" spans="1:20" ht="20.25" customHeight="1">
      <c r="A4" s="31">
        <v>1</v>
      </c>
      <c r="B4" s="15"/>
      <c r="C4" s="16"/>
      <c r="D4" s="123" t="e">
        <f>VLOOKUP(C4,都道府県コード等!A4:B50,2)</f>
        <v>#N/A</v>
      </c>
      <c r="E4" s="16"/>
      <c r="F4" s="15"/>
      <c r="G4" s="76"/>
      <c r="H4" s="15"/>
      <c r="I4" s="15"/>
      <c r="J4" s="45"/>
      <c r="K4" s="82"/>
      <c r="L4" s="125">
        <f>K4*4000/1000</f>
        <v>0</v>
      </c>
      <c r="M4" s="17"/>
      <c r="N4" s="83">
        <f>ROUNDDOWN(MIN(L4,M4),0)</f>
        <v>0</v>
      </c>
      <c r="O4" s="18"/>
      <c r="P4" s="38"/>
      <c r="Q4" s="99"/>
      <c r="R4" s="76"/>
      <c r="S4" s="88"/>
      <c r="T4" s="46"/>
    </row>
    <row r="5" spans="1:20" ht="20.25" customHeight="1">
      <c r="A5" s="31">
        <v>2</v>
      </c>
      <c r="B5" s="15"/>
      <c r="C5" s="16"/>
      <c r="D5" s="123" t="e">
        <f>VLOOKUP(C5,都道府県コード等!A5:B51,2)</f>
        <v>#N/A</v>
      </c>
      <c r="E5" s="16"/>
      <c r="F5" s="15"/>
      <c r="G5" s="76"/>
      <c r="H5" s="15"/>
      <c r="I5" s="15"/>
      <c r="J5" s="45"/>
      <c r="K5" s="82"/>
      <c r="L5" s="125">
        <f t="shared" ref="L5:L18" si="0">K5*4000/1000</f>
        <v>0</v>
      </c>
      <c r="M5" s="17"/>
      <c r="N5" s="83">
        <f t="shared" ref="N5:N18" si="1">ROUNDDOWN(MIN(L5,M5),0)</f>
        <v>0</v>
      </c>
      <c r="O5" s="18"/>
      <c r="P5" s="38"/>
      <c r="Q5" s="99"/>
      <c r="R5" s="76"/>
      <c r="S5" s="88"/>
      <c r="T5" s="46"/>
    </row>
    <row r="6" spans="1:20" ht="20.25" customHeight="1">
      <c r="A6" s="31">
        <v>3</v>
      </c>
      <c r="B6" s="15"/>
      <c r="C6" s="16"/>
      <c r="D6" s="123" t="e">
        <f>VLOOKUP(C6,都道府県コード等!A6:B52,2)</f>
        <v>#N/A</v>
      </c>
      <c r="E6" s="16"/>
      <c r="F6" s="31"/>
      <c r="G6" s="76"/>
      <c r="H6" s="15"/>
      <c r="I6" s="15"/>
      <c r="J6" s="45"/>
      <c r="K6" s="82"/>
      <c r="L6" s="125">
        <f t="shared" si="0"/>
        <v>0</v>
      </c>
      <c r="M6" s="17"/>
      <c r="N6" s="83">
        <f t="shared" si="1"/>
        <v>0</v>
      </c>
      <c r="O6" s="18"/>
      <c r="P6" s="38"/>
      <c r="Q6" s="99"/>
      <c r="R6" s="76"/>
      <c r="S6" s="88"/>
      <c r="T6" s="46"/>
    </row>
    <row r="7" spans="1:20" ht="20.25" customHeight="1">
      <c r="A7" s="31">
        <v>4</v>
      </c>
      <c r="B7" s="15"/>
      <c r="C7" s="16"/>
      <c r="D7" s="123" t="e">
        <f>VLOOKUP(C7,都道府県コード等!A7:B53,2)</f>
        <v>#N/A</v>
      </c>
      <c r="E7" s="16"/>
      <c r="F7" s="15"/>
      <c r="G7" s="76"/>
      <c r="H7" s="15"/>
      <c r="I7" s="15"/>
      <c r="J7" s="45"/>
      <c r="K7" s="82"/>
      <c r="L7" s="125">
        <f t="shared" si="0"/>
        <v>0</v>
      </c>
      <c r="M7" s="17"/>
      <c r="N7" s="83">
        <f t="shared" si="1"/>
        <v>0</v>
      </c>
      <c r="O7" s="18"/>
      <c r="P7" s="38"/>
      <c r="Q7" s="99"/>
      <c r="R7" s="76"/>
      <c r="S7" s="88"/>
      <c r="T7" s="46"/>
    </row>
    <row r="8" spans="1:20" ht="20.25" customHeight="1">
      <c r="A8" s="31">
        <v>5</v>
      </c>
      <c r="B8" s="15"/>
      <c r="C8" s="16"/>
      <c r="D8" s="123" t="e">
        <f>VLOOKUP(C8,都道府県コード等!A8:B54,2)</f>
        <v>#N/A</v>
      </c>
      <c r="E8" s="16"/>
      <c r="F8" s="15"/>
      <c r="G8" s="76"/>
      <c r="H8" s="15"/>
      <c r="I8" s="15"/>
      <c r="J8" s="45"/>
      <c r="K8" s="82"/>
      <c r="L8" s="125">
        <f t="shared" si="0"/>
        <v>0</v>
      </c>
      <c r="M8" s="17"/>
      <c r="N8" s="83">
        <f t="shared" si="1"/>
        <v>0</v>
      </c>
      <c r="O8" s="18"/>
      <c r="P8" s="38"/>
      <c r="Q8" s="99"/>
      <c r="R8" s="76"/>
      <c r="S8" s="88"/>
      <c r="T8" s="46"/>
    </row>
    <row r="9" spans="1:20" ht="20.25" customHeight="1">
      <c r="A9" s="31">
        <v>6</v>
      </c>
      <c r="B9" s="15"/>
      <c r="C9" s="16"/>
      <c r="D9" s="123" t="e">
        <f>VLOOKUP(C9,都道府県コード等!A9:B55,2)</f>
        <v>#N/A</v>
      </c>
      <c r="E9" s="16"/>
      <c r="F9" s="15"/>
      <c r="G9" s="76"/>
      <c r="H9" s="15"/>
      <c r="I9" s="15"/>
      <c r="J9" s="45"/>
      <c r="K9" s="82"/>
      <c r="L9" s="125">
        <f t="shared" si="0"/>
        <v>0</v>
      </c>
      <c r="M9" s="17"/>
      <c r="N9" s="83">
        <f t="shared" si="1"/>
        <v>0</v>
      </c>
      <c r="O9" s="18"/>
      <c r="P9" s="38"/>
      <c r="Q9" s="99"/>
      <c r="R9" s="76"/>
      <c r="S9" s="88"/>
      <c r="T9" s="46"/>
    </row>
    <row r="10" spans="1:20" ht="20.25" customHeight="1">
      <c r="A10" s="31">
        <v>7</v>
      </c>
      <c r="B10" s="15"/>
      <c r="C10" s="16"/>
      <c r="D10" s="123" t="e">
        <f>VLOOKUP(C10,都道府県コード等!A10:B56,2)</f>
        <v>#N/A</v>
      </c>
      <c r="E10" s="16"/>
      <c r="F10" s="15"/>
      <c r="G10" s="76"/>
      <c r="H10" s="15"/>
      <c r="I10" s="15"/>
      <c r="J10" s="45"/>
      <c r="K10" s="82"/>
      <c r="L10" s="125">
        <f t="shared" si="0"/>
        <v>0</v>
      </c>
      <c r="M10" s="17"/>
      <c r="N10" s="83">
        <f>ROUNDDOWN(MIN(L10,M10),0)</f>
        <v>0</v>
      </c>
      <c r="O10" s="18"/>
      <c r="P10" s="38"/>
      <c r="Q10" s="99"/>
      <c r="R10" s="76"/>
      <c r="S10" s="88"/>
      <c r="T10" s="46"/>
    </row>
    <row r="11" spans="1:20" ht="20.25" customHeight="1">
      <c r="A11" s="31">
        <v>8</v>
      </c>
      <c r="B11" s="15"/>
      <c r="C11" s="16"/>
      <c r="D11" s="123" t="e">
        <f>VLOOKUP(C11,都道府県コード等!A11:B57,2)</f>
        <v>#N/A</v>
      </c>
      <c r="E11" s="16"/>
      <c r="F11" s="15"/>
      <c r="G11" s="76"/>
      <c r="H11" s="15"/>
      <c r="I11" s="15"/>
      <c r="J11" s="45"/>
      <c r="K11" s="82"/>
      <c r="L11" s="125">
        <f t="shared" si="0"/>
        <v>0</v>
      </c>
      <c r="M11" s="17"/>
      <c r="N11" s="83">
        <f t="shared" si="1"/>
        <v>0</v>
      </c>
      <c r="O11" s="18"/>
      <c r="P11" s="38"/>
      <c r="Q11" s="99"/>
      <c r="R11" s="76"/>
      <c r="S11" s="88"/>
      <c r="T11" s="46"/>
    </row>
    <row r="12" spans="1:20" ht="20.25" customHeight="1">
      <c r="A12" s="31">
        <v>9</v>
      </c>
      <c r="B12" s="15"/>
      <c r="C12" s="16"/>
      <c r="D12" s="123" t="e">
        <f>VLOOKUP(C12,都道府県コード等!A12:B58,2)</f>
        <v>#N/A</v>
      </c>
      <c r="E12" s="16"/>
      <c r="F12" s="15"/>
      <c r="G12" s="76"/>
      <c r="H12" s="15"/>
      <c r="I12" s="15"/>
      <c r="J12" s="45"/>
      <c r="K12" s="82"/>
      <c r="L12" s="125">
        <f t="shared" si="0"/>
        <v>0</v>
      </c>
      <c r="M12" s="17"/>
      <c r="N12" s="83">
        <f t="shared" si="1"/>
        <v>0</v>
      </c>
      <c r="O12" s="18"/>
      <c r="P12" s="38"/>
      <c r="Q12" s="99"/>
      <c r="R12" s="76"/>
      <c r="S12" s="88"/>
      <c r="T12" s="46"/>
    </row>
    <row r="13" spans="1:20" ht="20.25" customHeight="1">
      <c r="A13" s="31">
        <v>10</v>
      </c>
      <c r="B13" s="15"/>
      <c r="C13" s="16"/>
      <c r="D13" s="123" t="e">
        <f>VLOOKUP(C13,都道府県コード等!A13:B59,2)</f>
        <v>#N/A</v>
      </c>
      <c r="E13" s="16"/>
      <c r="F13" s="15"/>
      <c r="G13" s="76"/>
      <c r="H13" s="15"/>
      <c r="I13" s="15"/>
      <c r="J13" s="45"/>
      <c r="K13" s="82"/>
      <c r="L13" s="125">
        <f t="shared" si="0"/>
        <v>0</v>
      </c>
      <c r="M13" s="17"/>
      <c r="N13" s="83">
        <f t="shared" si="1"/>
        <v>0</v>
      </c>
      <c r="O13" s="18"/>
      <c r="P13" s="38"/>
      <c r="Q13" s="99"/>
      <c r="R13" s="76"/>
      <c r="S13" s="88"/>
      <c r="T13" s="46"/>
    </row>
    <row r="14" spans="1:20" ht="20.25" customHeight="1">
      <c r="A14" s="31">
        <v>11</v>
      </c>
      <c r="B14" s="15"/>
      <c r="C14" s="16"/>
      <c r="D14" s="123" t="e">
        <f>VLOOKUP(C14,都道府県コード等!A14:B60,2)</f>
        <v>#N/A</v>
      </c>
      <c r="E14" s="16"/>
      <c r="F14" s="15"/>
      <c r="G14" s="76"/>
      <c r="H14" s="15"/>
      <c r="I14" s="15"/>
      <c r="J14" s="45"/>
      <c r="K14" s="82"/>
      <c r="L14" s="125">
        <f t="shared" si="0"/>
        <v>0</v>
      </c>
      <c r="M14" s="17"/>
      <c r="N14" s="83">
        <f t="shared" si="1"/>
        <v>0</v>
      </c>
      <c r="O14" s="18"/>
      <c r="P14" s="38"/>
      <c r="Q14" s="99"/>
      <c r="R14" s="76"/>
      <c r="S14" s="88"/>
      <c r="T14" s="46"/>
    </row>
    <row r="15" spans="1:20" ht="20.25" customHeight="1">
      <c r="A15" s="31">
        <v>12</v>
      </c>
      <c r="B15" s="15"/>
      <c r="C15" s="16"/>
      <c r="D15" s="123" t="e">
        <f>VLOOKUP(C15,都道府県コード等!A15:B61,2)</f>
        <v>#N/A</v>
      </c>
      <c r="E15" s="16"/>
      <c r="F15" s="15"/>
      <c r="G15" s="76"/>
      <c r="H15" s="15"/>
      <c r="I15" s="15"/>
      <c r="J15" s="45"/>
      <c r="K15" s="82"/>
      <c r="L15" s="125">
        <f t="shared" si="0"/>
        <v>0</v>
      </c>
      <c r="M15" s="17"/>
      <c r="N15" s="83">
        <f t="shared" si="1"/>
        <v>0</v>
      </c>
      <c r="O15" s="18"/>
      <c r="P15" s="38"/>
      <c r="Q15" s="99"/>
      <c r="R15" s="76"/>
      <c r="S15" s="88"/>
      <c r="T15" s="46"/>
    </row>
    <row r="16" spans="1:20" ht="20.25" customHeight="1">
      <c r="A16" s="31">
        <v>13</v>
      </c>
      <c r="B16" s="15"/>
      <c r="C16" s="16"/>
      <c r="D16" s="123" t="e">
        <f>VLOOKUP(C16,都道府県コード等!A16:B62,2)</f>
        <v>#N/A</v>
      </c>
      <c r="E16" s="16"/>
      <c r="F16" s="15"/>
      <c r="G16" s="76"/>
      <c r="H16" s="15"/>
      <c r="I16" s="15"/>
      <c r="J16" s="45"/>
      <c r="K16" s="82"/>
      <c r="L16" s="125">
        <f t="shared" si="0"/>
        <v>0</v>
      </c>
      <c r="M16" s="17"/>
      <c r="N16" s="83">
        <f t="shared" si="1"/>
        <v>0</v>
      </c>
      <c r="O16" s="18"/>
      <c r="P16" s="38"/>
      <c r="Q16" s="99"/>
      <c r="R16" s="76"/>
      <c r="S16" s="88"/>
      <c r="T16" s="46"/>
    </row>
    <row r="17" spans="1:20" ht="20.25" customHeight="1">
      <c r="A17" s="31">
        <v>14</v>
      </c>
      <c r="B17" s="15"/>
      <c r="C17" s="16"/>
      <c r="D17" s="123" t="e">
        <f>VLOOKUP(C17,都道府県コード等!A17:B63,2)</f>
        <v>#N/A</v>
      </c>
      <c r="E17" s="16"/>
      <c r="F17" s="15"/>
      <c r="G17" s="76"/>
      <c r="H17" s="15"/>
      <c r="I17" s="15"/>
      <c r="J17" s="45"/>
      <c r="K17" s="82"/>
      <c r="L17" s="125">
        <f t="shared" si="0"/>
        <v>0</v>
      </c>
      <c r="M17" s="17"/>
      <c r="N17" s="83">
        <f t="shared" si="1"/>
        <v>0</v>
      </c>
      <c r="O17" s="18"/>
      <c r="P17" s="38"/>
      <c r="Q17" s="99"/>
      <c r="R17" s="76"/>
      <c r="S17" s="88"/>
      <c r="T17" s="46"/>
    </row>
    <row r="18" spans="1:20" ht="20.25" customHeight="1">
      <c r="A18" s="31">
        <v>15</v>
      </c>
      <c r="B18" s="15"/>
      <c r="C18" s="16"/>
      <c r="D18" s="123" t="e">
        <f>VLOOKUP(C18,都道府県コード等!A18:B64,2)</f>
        <v>#N/A</v>
      </c>
      <c r="E18" s="16"/>
      <c r="F18" s="15"/>
      <c r="G18" s="76"/>
      <c r="H18" s="15"/>
      <c r="I18" s="15"/>
      <c r="J18" s="45"/>
      <c r="K18" s="82"/>
      <c r="L18" s="125">
        <f t="shared" si="0"/>
        <v>0</v>
      </c>
      <c r="M18" s="17"/>
      <c r="N18" s="83">
        <f t="shared" si="1"/>
        <v>0</v>
      </c>
      <c r="O18" s="18"/>
      <c r="P18" s="38"/>
      <c r="Q18" s="99"/>
      <c r="R18" s="76"/>
      <c r="S18" s="88"/>
      <c r="T18" s="46"/>
    </row>
    <row r="19" spans="1:20" s="8" customFormat="1" ht="20.25" customHeight="1">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c r="B24" s="12"/>
      <c r="C24" s="12"/>
      <c r="D24" s="12"/>
      <c r="E24" s="12"/>
      <c r="F24" s="12"/>
      <c r="G24" s="12"/>
      <c r="H24" s="12"/>
      <c r="I24" s="12"/>
      <c r="J24" s="12"/>
      <c r="K24" s="12"/>
      <c r="L24" s="12"/>
      <c r="M24" s="12"/>
      <c r="N24" s="12"/>
      <c r="O24" s="12"/>
      <c r="P24" s="12"/>
      <c r="Q24" s="12"/>
      <c r="R24" s="12"/>
      <c r="S24" s="12"/>
      <c r="T24" s="12"/>
    </row>
    <row r="25" spans="1:20" ht="20.25" customHeight="1"/>
    <row r="26" spans="1:20" ht="20.25" customHeight="1"/>
    <row r="27" spans="1:20" ht="19.5" customHeight="1"/>
    <row r="28" spans="1:20" ht="19.5" customHeight="1"/>
    <row r="30" spans="1:20" ht="18">
      <c r="C30" s="49"/>
      <c r="D30" s="50"/>
      <c r="E30" s="52"/>
      <c r="F30" s="48"/>
      <c r="G30" s="48"/>
    </row>
    <row r="31" spans="1:20" ht="18">
      <c r="C31" s="49"/>
      <c r="D31" s="50"/>
      <c r="E31" s="52"/>
      <c r="F31" s="48"/>
      <c r="G31" s="48"/>
    </row>
    <row r="32" spans="1:20" ht="18">
      <c r="C32" s="49"/>
      <c r="D32" s="50"/>
      <c r="E32" s="52"/>
      <c r="F32" s="48"/>
      <c r="G32" s="48"/>
    </row>
    <row r="33" spans="3:16" ht="18">
      <c r="C33" s="49"/>
      <c r="D33" s="50"/>
      <c r="E33" s="52"/>
      <c r="F33" s="48"/>
      <c r="G33" s="48"/>
    </row>
    <row r="34" spans="3:16" ht="18">
      <c r="C34" s="49"/>
      <c r="D34" s="50"/>
      <c r="E34" s="52"/>
      <c r="F34" s="48"/>
      <c r="G34" s="48"/>
    </row>
    <row r="35" spans="3:16" ht="18">
      <c r="C35" s="49"/>
      <c r="D35" s="51"/>
      <c r="E35" s="52"/>
      <c r="F35" s="48"/>
      <c r="G35" s="48"/>
    </row>
    <row r="36" spans="3:16" ht="18">
      <c r="C36" s="49"/>
      <c r="D36" s="51"/>
      <c r="E36" s="52"/>
      <c r="F36" s="48"/>
      <c r="G36" s="48"/>
    </row>
    <row r="37" spans="3:16" ht="18">
      <c r="C37" s="49"/>
      <c r="D37" s="50"/>
      <c r="E37" s="52"/>
      <c r="F37" s="48"/>
      <c r="G37" s="48"/>
    </row>
    <row r="38" spans="3:16" ht="18">
      <c r="C38" s="49"/>
      <c r="D38" s="50"/>
      <c r="E38" s="52"/>
      <c r="F38" s="48"/>
      <c r="G38" s="48"/>
    </row>
    <row r="39" spans="3:16" ht="18">
      <c r="C39" s="49"/>
      <c r="D39" s="50"/>
      <c r="E39" s="52"/>
      <c r="F39" s="48"/>
      <c r="G39" s="48"/>
    </row>
    <row r="40" spans="3:16" ht="18">
      <c r="C40" s="49"/>
      <c r="D40" s="50"/>
      <c r="E40" s="52"/>
      <c r="F40" s="48"/>
      <c r="G40" s="48"/>
    </row>
    <row r="41" spans="3:16" ht="18">
      <c r="C41" s="49"/>
      <c r="D41" s="50"/>
      <c r="E41" s="52"/>
      <c r="F41" s="48"/>
      <c r="G41" s="48"/>
    </row>
    <row r="42" spans="3:16" ht="18">
      <c r="C42" s="49"/>
      <c r="D42" s="50"/>
      <c r="E42" s="52"/>
      <c r="F42" s="48"/>
      <c r="G42" s="48"/>
    </row>
    <row r="43" spans="3:16" ht="18">
      <c r="C43" s="49"/>
      <c r="D43" s="50"/>
      <c r="E43" s="52"/>
      <c r="F43" s="48"/>
      <c r="G43" s="48"/>
    </row>
    <row r="44" spans="3:16" ht="18">
      <c r="C44" s="49"/>
      <c r="D44" s="50"/>
      <c r="E44" s="52"/>
      <c r="F44" s="48"/>
      <c r="G44" s="48"/>
      <c r="P44" s="1"/>
    </row>
    <row r="45" spans="3:16" ht="18">
      <c r="C45" s="49"/>
      <c r="D45" s="50"/>
      <c r="E45" s="52"/>
      <c r="F45" s="48"/>
      <c r="G45" s="48"/>
      <c r="P45" s="1"/>
    </row>
    <row r="46" spans="3:16" ht="18">
      <c r="C46" s="49"/>
      <c r="D46" s="50"/>
      <c r="E46" s="55"/>
      <c r="F46" s="48"/>
      <c r="G46" s="48"/>
      <c r="P46" s="1"/>
    </row>
    <row r="47" spans="3:16" ht="18">
      <c r="C47" s="49"/>
      <c r="D47" s="50"/>
      <c r="E47" s="48"/>
      <c r="F47" s="48"/>
      <c r="G47" s="48"/>
      <c r="P47" s="1"/>
    </row>
    <row r="48" spans="3:16" ht="18">
      <c r="C48" s="49"/>
      <c r="D48" s="50"/>
      <c r="E48" s="52"/>
      <c r="F48" s="48"/>
      <c r="G48" s="48"/>
      <c r="P48" s="1"/>
    </row>
    <row r="49" spans="3:16" ht="18">
      <c r="C49" s="49"/>
      <c r="D49" s="50"/>
      <c r="E49" s="52"/>
      <c r="F49" s="48"/>
      <c r="G49" s="48"/>
      <c r="P49" s="1"/>
    </row>
    <row r="50" spans="3:16" ht="18">
      <c r="C50" s="49"/>
      <c r="D50" s="50"/>
      <c r="E50" s="52"/>
      <c r="F50" s="48"/>
      <c r="G50" s="48"/>
      <c r="P50" s="1"/>
    </row>
    <row r="51" spans="3:16" ht="18">
      <c r="C51" s="49"/>
      <c r="D51" s="50"/>
      <c r="E51" s="52"/>
      <c r="F51" s="48"/>
      <c r="G51" s="48"/>
      <c r="P51" s="1"/>
    </row>
    <row r="52" spans="3:16" ht="18">
      <c r="C52" s="49"/>
      <c r="D52" s="50"/>
      <c r="E52" s="52"/>
      <c r="F52" s="48"/>
      <c r="G52" s="48"/>
      <c r="P52" s="1"/>
    </row>
    <row r="53" spans="3:16" ht="18">
      <c r="C53" s="49"/>
      <c r="D53" s="50"/>
      <c r="E53" s="52"/>
      <c r="F53" s="48"/>
      <c r="G53" s="48"/>
      <c r="P53" s="1"/>
    </row>
    <row r="54" spans="3:16" ht="18">
      <c r="C54" s="49"/>
      <c r="D54" s="50"/>
      <c r="E54" s="48"/>
      <c r="F54" s="48"/>
      <c r="G54" s="48"/>
      <c r="P54" s="1"/>
    </row>
    <row r="55" spans="3:16" ht="18">
      <c r="C55" s="49"/>
      <c r="D55" s="50"/>
      <c r="E55" s="48"/>
      <c r="F55" s="48"/>
      <c r="G55" s="48"/>
      <c r="P55" s="1"/>
    </row>
    <row r="56" spans="3:16" ht="18">
      <c r="C56" s="49"/>
      <c r="D56" s="50"/>
      <c r="E56" s="48"/>
      <c r="F56" s="48"/>
      <c r="G56" s="48"/>
      <c r="P56" s="1"/>
    </row>
    <row r="57" spans="3:16" ht="18">
      <c r="C57" s="49"/>
      <c r="D57" s="50"/>
      <c r="E57" s="48"/>
      <c r="F57" s="48"/>
      <c r="G57" s="48"/>
      <c r="P57" s="1"/>
    </row>
    <row r="58" spans="3:16" ht="18">
      <c r="C58" s="49"/>
      <c r="D58" s="50"/>
      <c r="E58" s="48"/>
      <c r="F58" s="48"/>
      <c r="G58" s="48"/>
      <c r="P58" s="1"/>
    </row>
    <row r="59" spans="3:16" ht="18">
      <c r="C59" s="49"/>
      <c r="D59" s="50"/>
      <c r="E59" s="48"/>
      <c r="F59" s="48"/>
      <c r="G59" s="48"/>
      <c r="P59" s="1"/>
    </row>
    <row r="60" spans="3:16" ht="18">
      <c r="C60" s="49"/>
      <c r="D60" s="50"/>
      <c r="E60" s="48"/>
      <c r="F60" s="48"/>
      <c r="G60" s="48"/>
      <c r="P60" s="1"/>
    </row>
    <row r="61" spans="3:16" ht="18">
      <c r="C61" s="49"/>
      <c r="D61" s="50"/>
      <c r="E61" s="48"/>
      <c r="F61" s="48"/>
      <c r="G61" s="48"/>
      <c r="P61" s="1"/>
    </row>
    <row r="62" spans="3:16" ht="18">
      <c r="C62" s="49"/>
      <c r="D62" s="50"/>
      <c r="E62" s="48"/>
      <c r="F62" s="48"/>
      <c r="G62" s="48"/>
      <c r="P62" s="1"/>
    </row>
    <row r="63" spans="3:16" ht="18">
      <c r="C63" s="49"/>
      <c r="D63" s="50"/>
      <c r="E63" s="48"/>
      <c r="F63" s="48"/>
      <c r="G63" s="48"/>
      <c r="P63" s="1"/>
    </row>
    <row r="64" spans="3:16" ht="18">
      <c r="C64" s="49"/>
      <c r="D64" s="50"/>
      <c r="E64" s="48"/>
      <c r="F64" s="48"/>
      <c r="G64" s="48"/>
      <c r="P64" s="1"/>
    </row>
    <row r="65" spans="3:16" ht="18">
      <c r="C65" s="49"/>
      <c r="D65" s="50"/>
      <c r="E65" s="48"/>
      <c r="F65" s="48"/>
      <c r="G65" s="48"/>
      <c r="P65" s="1"/>
    </row>
    <row r="66" spans="3:16" ht="18">
      <c r="C66" s="49"/>
      <c r="D66" s="50"/>
      <c r="E66" s="48"/>
      <c r="F66" s="48"/>
      <c r="G66" s="48"/>
      <c r="P66" s="1"/>
    </row>
    <row r="67" spans="3:16" ht="18">
      <c r="C67" s="49"/>
      <c r="D67" s="50"/>
      <c r="E67" s="48"/>
      <c r="F67" s="48"/>
      <c r="G67" s="48"/>
      <c r="P67" s="1"/>
    </row>
    <row r="68" spans="3:16" ht="18">
      <c r="C68" s="49"/>
      <c r="D68" s="50"/>
      <c r="E68" s="48"/>
      <c r="F68" s="48"/>
      <c r="G68" s="48"/>
      <c r="P68" s="1"/>
    </row>
    <row r="69" spans="3:16" ht="18">
      <c r="C69" s="49"/>
      <c r="D69" s="50"/>
      <c r="E69" s="48"/>
      <c r="F69" s="48"/>
      <c r="G69" s="48"/>
      <c r="P69" s="1"/>
    </row>
    <row r="70" spans="3:16" ht="18">
      <c r="C70" s="49"/>
      <c r="D70" s="50"/>
      <c r="E70" s="48"/>
      <c r="F70" s="48"/>
      <c r="G70" s="48"/>
      <c r="P70" s="1"/>
    </row>
    <row r="71" spans="3:16" ht="18">
      <c r="C71" s="49"/>
      <c r="D71" s="50"/>
      <c r="E71" s="48"/>
      <c r="F71" s="48"/>
      <c r="G71" s="48"/>
      <c r="P71" s="1"/>
    </row>
    <row r="72" spans="3:16" ht="18">
      <c r="C72" s="49"/>
      <c r="D72" s="50"/>
      <c r="E72" s="48"/>
      <c r="F72" s="48"/>
      <c r="G72" s="48"/>
      <c r="P72" s="1"/>
    </row>
    <row r="73" spans="3:16" ht="18">
      <c r="C73" s="49"/>
      <c r="D73" s="50"/>
      <c r="E73" s="48"/>
      <c r="F73" s="48"/>
      <c r="G73" s="48"/>
      <c r="P73" s="1"/>
    </row>
    <row r="74" spans="3:16" ht="18">
      <c r="C74" s="49"/>
      <c r="D74" s="50"/>
      <c r="E74" s="48"/>
      <c r="F74" s="48"/>
      <c r="G74" s="48"/>
      <c r="P74" s="1"/>
    </row>
    <row r="75" spans="3:16" ht="18">
      <c r="C75" s="49"/>
      <c r="D75" s="50"/>
      <c r="E75" s="48"/>
      <c r="F75" s="48"/>
      <c r="G75" s="48"/>
      <c r="P75" s="1"/>
    </row>
    <row r="76" spans="3:16" ht="18">
      <c r="C76" s="49"/>
      <c r="D76" s="50"/>
      <c r="E76" s="48"/>
      <c r="F76" s="48"/>
      <c r="G76" s="48"/>
      <c r="P76" s="1"/>
    </row>
    <row r="77" spans="3:16">
      <c r="P77" s="1"/>
    </row>
    <row r="78" spans="3:16">
      <c r="P78" s="1"/>
    </row>
    <row r="79" spans="3:16">
      <c r="P79" s="1"/>
    </row>
    <row r="80" spans="3:16">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5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村井 草太</cp:lastModifiedBy>
  <cp:revision/>
  <cp:lastPrinted>2025-11-25T06:13:55Z</cp:lastPrinted>
  <dcterms:created xsi:type="dcterms:W3CDTF">2013-12-09T05:07:26Z</dcterms:created>
  <dcterms:modified xsi:type="dcterms:W3CDTF">2026-03-17T02:36:09Z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