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tabRatio="894" activeTab="0"/>
  </bookViews>
  <sheets>
    <sheet name="ベースライン基本データ（kwh・円）" sheetId="1" r:id="rId1"/>
  </sheets>
  <definedNames>
    <definedName name="_xlnm.Print_Area" localSheetId="0">'ベースライン基本データ（kwh・円）'!$A$1:$R$63</definedName>
  </definedNames>
  <calcPr fullCalcOnLoad="1"/>
</workbook>
</file>

<file path=xl/sharedStrings.xml><?xml version="1.0" encoding="utf-8"?>
<sst xmlns="http://schemas.openxmlformats.org/spreadsheetml/2006/main" count="164" uniqueCount="47">
  <si>
    <t>単位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</si>
  <si>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</si>
  <si>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</si>
  <si>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</si>
  <si>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</si>
  <si>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</si>
  <si>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</si>
  <si>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</si>
  <si>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</si>
  <si>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</si>
  <si>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</si>
  <si>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</si>
  <si>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</si>
  <si>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年間</t>
  </si>
  <si>
    <t>kwh</t>
  </si>
  <si>
    <t>校名</t>
  </si>
  <si>
    <t>真美ヶ丘中学校</t>
  </si>
  <si>
    <t>kwh</t>
  </si>
  <si>
    <t>広陵中学校</t>
  </si>
  <si>
    <t>真美ヶ丘第一小学校</t>
  </si>
  <si>
    <t>真美ヶ丘第二小学校</t>
  </si>
  <si>
    <t>広陵西小学校</t>
  </si>
  <si>
    <t>広陵東小学校</t>
  </si>
  <si>
    <t>広陵北小学校</t>
  </si>
  <si>
    <t>年度</t>
  </si>
  <si>
    <t>令和２年度</t>
  </si>
  <si>
    <t>令和３年度</t>
  </si>
  <si>
    <t>令和４年度</t>
  </si>
  <si>
    <t>円</t>
  </si>
  <si>
    <t>平均</t>
  </si>
  <si>
    <t>図書館</t>
  </si>
  <si>
    <t>　ベースライン基本データ（円）</t>
  </si>
  <si>
    <t>※令和元年10月までの消費税は請求書どおり8％としている。</t>
  </si>
  <si>
    <t>※請求書から参考（実態使用月は前月使用料となる。）</t>
  </si>
  <si>
    <t>その他時期電力量料金単価</t>
  </si>
  <si>
    <t>夏季電力量料金単価</t>
  </si>
  <si>
    <t>基本料金単価</t>
  </si>
  <si>
    <t>丸紅新電力</t>
  </si>
  <si>
    <t>中部電力㈱</t>
  </si>
  <si>
    <t>契約業者名</t>
  </si>
  <si>
    <t>平均</t>
  </si>
  <si>
    <t>令和4年度
契約額</t>
  </si>
  <si>
    <t>令和3年度
契約額</t>
  </si>
  <si>
    <t>令和2年度
契約額</t>
  </si>
  <si>
    <t>■電力契約単価</t>
  </si>
  <si>
    <t>基本料金を除く平均
単価</t>
  </si>
  <si>
    <t>　別紙２　ベースライン参考データ（Kwh）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</si>
</sst>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0&quot;円/kWh&quot;"/>
    <numFmt numFmtId="178" formatCode="yyyy&quot;年&quot;m&quot;月&quot;d&quot;日&quot;;@"/>
    <numFmt numFmtId="179" formatCode="0.00_ "/>
    <numFmt numFmtId="180" formatCode="#,###.##&quot;円&quot;"/>
  </numFmts>
  <fonts count="45">
    <font>
      <sz val="12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8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8"/>
      <color theme="1"/>
      <name val="Calibri"/>
      <family val="3"/>
    </font>
    <font>
      <sz val="10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thin"/>
      <right style="medium"/>
      <top style="thin"/>
      <bottom style="thin"/>
    </border>
    <border>
      <left style="medium"/>
      <right style="double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double"/>
      <top/>
      <bottom style="thin"/>
    </border>
    <border>
      <left style="thin"/>
      <right style="medium"/>
      <top style="medium"/>
      <bottom style="double"/>
    </border>
    <border>
      <left/>
      <right/>
      <top style="medium"/>
      <bottom style="double"/>
    </border>
    <border>
      <left style="thin"/>
      <right style="thin"/>
      <top style="medium"/>
      <bottom style="double"/>
    </border>
    <border>
      <left style="medium"/>
      <right style="double"/>
      <top style="medium"/>
      <bottom style="double"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0" fillId="0" borderId="10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32" borderId="21" xfId="0" applyFont="1" applyFill="1" applyBorder="1" applyAlignment="1">
      <alignment horizontal="center" vertical="center"/>
    </xf>
    <xf numFmtId="38" fontId="0" fillId="0" borderId="14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33" borderId="23" xfId="49" applyFont="1" applyFill="1" applyBorder="1" applyAlignment="1">
      <alignment vertical="center"/>
    </xf>
    <xf numFmtId="38" fontId="0" fillId="33" borderId="24" xfId="49" applyFont="1" applyFill="1" applyBorder="1" applyAlignment="1">
      <alignment vertical="center"/>
    </xf>
    <xf numFmtId="0" fontId="0" fillId="32" borderId="25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0" fontId="0" fillId="32" borderId="21" xfId="0" applyFill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180" fontId="0" fillId="0" borderId="29" xfId="0" applyNumberFormat="1" applyFill="1" applyBorder="1" applyAlignment="1">
      <alignment vertical="center" shrinkToFit="1"/>
    </xf>
    <xf numFmtId="180" fontId="0" fillId="0" borderId="28" xfId="0" applyNumberFormat="1" applyFill="1" applyBorder="1" applyAlignment="1">
      <alignment vertical="center" shrinkToFit="1"/>
    </xf>
    <xf numFmtId="180" fontId="0" fillId="0" borderId="18" xfId="0" applyNumberFormat="1" applyFill="1" applyBorder="1" applyAlignment="1">
      <alignment vertical="center" shrinkToFit="1"/>
    </xf>
    <xf numFmtId="0" fontId="42" fillId="0" borderId="30" xfId="0" applyFont="1" applyBorder="1" applyAlignment="1">
      <alignment vertical="center"/>
    </xf>
    <xf numFmtId="180" fontId="0" fillId="0" borderId="31" xfId="0" applyNumberFormat="1" applyFill="1" applyBorder="1" applyAlignment="1">
      <alignment vertical="center" shrinkToFit="1"/>
    </xf>
    <xf numFmtId="180" fontId="0" fillId="0" borderId="22" xfId="0" applyNumberFormat="1" applyFill="1" applyBorder="1" applyAlignment="1">
      <alignment vertical="center" shrinkToFit="1"/>
    </xf>
    <xf numFmtId="180" fontId="0" fillId="0" borderId="16" xfId="0" applyNumberFormat="1" applyFill="1" applyBorder="1" applyAlignment="1">
      <alignment vertical="center" shrinkToFit="1"/>
    </xf>
    <xf numFmtId="0" fontId="42" fillId="0" borderId="32" xfId="0" applyFont="1" applyBorder="1" applyAlignment="1">
      <alignment vertical="center"/>
    </xf>
    <xf numFmtId="0" fontId="42" fillId="34" borderId="33" xfId="0" applyFont="1" applyFill="1" applyBorder="1" applyAlignment="1">
      <alignment horizontal="center" vertical="center" shrinkToFit="1"/>
    </xf>
    <xf numFmtId="0" fontId="42" fillId="34" borderId="34" xfId="0" applyFont="1" applyFill="1" applyBorder="1" applyAlignment="1">
      <alignment horizontal="center" vertical="center" shrinkToFit="1"/>
    </xf>
    <xf numFmtId="0" fontId="42" fillId="34" borderId="35" xfId="0" applyFont="1" applyFill="1" applyBorder="1" applyAlignment="1">
      <alignment horizontal="center" vertical="center" shrinkToFit="1"/>
    </xf>
    <xf numFmtId="0" fontId="42" fillId="34" borderId="36" xfId="0" applyFont="1" applyFill="1" applyBorder="1" applyAlignment="1">
      <alignment vertical="center"/>
    </xf>
    <xf numFmtId="0" fontId="42" fillId="34" borderId="37" xfId="0" applyFont="1" applyFill="1" applyBorder="1" applyAlignment="1">
      <alignment horizontal="center" vertical="center" wrapText="1" shrinkToFit="1"/>
    </xf>
    <xf numFmtId="0" fontId="42" fillId="34" borderId="38" xfId="0" applyFont="1" applyFill="1" applyBorder="1" applyAlignment="1">
      <alignment horizontal="center" vertical="center" wrapText="1" shrinkToFit="1"/>
    </xf>
    <xf numFmtId="0" fontId="42" fillId="34" borderId="39" xfId="0" applyFont="1" applyFill="1" applyBorder="1" applyAlignment="1">
      <alignment horizontal="center" vertical="center" wrapText="1" shrinkToFit="1"/>
    </xf>
    <xf numFmtId="0" fontId="42" fillId="34" borderId="40" xfId="0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43" fillId="0" borderId="0" xfId="0" applyFont="1" applyAlignment="1">
      <alignment vertical="center"/>
    </xf>
    <xf numFmtId="180" fontId="0" fillId="0" borderId="41" xfId="0" applyNumberFormat="1" applyFill="1" applyBorder="1" applyAlignment="1">
      <alignment vertical="center" shrinkToFit="1"/>
    </xf>
    <xf numFmtId="180" fontId="0" fillId="0" borderId="42" xfId="0" applyNumberFormat="1" applyFill="1" applyBorder="1" applyAlignment="1">
      <alignment vertical="center" shrinkToFit="1"/>
    </xf>
    <xf numFmtId="0" fontId="0" fillId="0" borderId="43" xfId="0" applyBorder="1" applyAlignment="1">
      <alignment vertical="center" wrapText="1" shrinkToFit="1"/>
    </xf>
    <xf numFmtId="0" fontId="0" fillId="0" borderId="42" xfId="0" applyBorder="1" applyAlignment="1">
      <alignment vertical="center" wrapText="1" shrinkToFit="1"/>
    </xf>
    <xf numFmtId="38" fontId="0" fillId="33" borderId="23" xfId="49" applyFont="1" applyFill="1" applyBorder="1" applyAlignment="1">
      <alignment horizontal="center" vertical="center"/>
    </xf>
    <xf numFmtId="38" fontId="0" fillId="33" borderId="24" xfId="49" applyFont="1" applyFill="1" applyBorder="1" applyAlignment="1">
      <alignment horizontal="center" vertical="center"/>
    </xf>
    <xf numFmtId="0" fontId="42" fillId="34" borderId="25" xfId="0" applyFont="1" applyFill="1" applyBorder="1" applyAlignment="1">
      <alignment horizontal="center" vertical="center" wrapText="1" shrinkToFit="1"/>
    </xf>
    <xf numFmtId="0" fontId="42" fillId="34" borderId="42" xfId="0" applyFont="1" applyFill="1" applyBorder="1" applyAlignment="1">
      <alignment horizontal="center" vertical="center" shrinkToFit="1"/>
    </xf>
    <xf numFmtId="0" fontId="44" fillId="34" borderId="25" xfId="0" applyFont="1" applyFill="1" applyBorder="1" applyAlignment="1">
      <alignment horizontal="center" vertical="center" wrapText="1" shrinkToFit="1"/>
    </xf>
    <xf numFmtId="0" fontId="44" fillId="34" borderId="42" xfId="0" applyFont="1" applyFill="1" applyBorder="1" applyAlignment="1">
      <alignment horizontal="center" vertical="center" shrinkToFit="1"/>
    </xf>
    <xf numFmtId="180" fontId="37" fillId="0" borderId="25" xfId="0" applyNumberFormat="1" applyFont="1" applyFill="1" applyBorder="1" applyAlignment="1">
      <alignment horizontal="center" vertical="center" shrinkToFit="1"/>
    </xf>
    <xf numFmtId="180" fontId="37" fillId="0" borderId="43" xfId="0" applyNumberFormat="1" applyFont="1" applyFill="1" applyBorder="1" applyAlignment="1">
      <alignment horizontal="center" vertical="center" shrinkToFit="1"/>
    </xf>
    <xf numFmtId="180" fontId="37" fillId="0" borderId="42" xfId="0" applyNumberFormat="1" applyFont="1" applyFill="1" applyBorder="1" applyAlignment="1">
      <alignment horizontal="center" vertical="center" shrinkToFit="1"/>
    </xf>
    <xf numFmtId="0" fontId="0" fillId="0" borderId="26" xfId="0" applyBorder="1" applyAlignment="1">
      <alignment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63"/>
  <sheetViews>
    <sheetView tabSelected="1" view="pageBreakPreview" zoomScale="70" zoomScaleNormal="70" zoomScaleSheetLayoutView="70" zoomScalePageLayoutView="0" workbookViewId="0" topLeftCell="A1">
      <selection activeCell="A2" sqref="A2"/>
    </sheetView>
  </sheetViews>
  <sheetFormatPr defaultColWidth="8.875" defaultRowHeight="14.25"/>
  <cols>
    <col min="1" max="1" width="5.75390625" style="0" customWidth="1"/>
    <col min="2" max="2" width="22.875" style="0" customWidth="1"/>
    <col min="3" max="3" width="12.875" style="0" customWidth="1"/>
    <col min="4" max="4" width="12.875" style="14" customWidth="1"/>
    <col min="5" max="5" width="12.125" style="0" customWidth="1"/>
    <col min="6" max="6" width="11.50390625" style="0" customWidth="1"/>
    <col min="7" max="16" width="10.125" style="0" customWidth="1"/>
    <col min="17" max="17" width="11.125" style="0" customWidth="1"/>
  </cols>
  <sheetData>
    <row r="1" ht="36.75" customHeight="1">
      <c r="A1" s="15" t="s">
        <v>46</v>
      </c>
    </row>
    <row r="2" spans="1:8" ht="36.75" customHeight="1" thickBot="1">
      <c r="A2" s="15"/>
      <c r="B2" s="49" t="s">
        <v>44</v>
      </c>
      <c r="C2" s="48"/>
      <c r="D2" s="48"/>
      <c r="E2" s="48"/>
      <c r="F2" s="48"/>
      <c r="G2" s="48"/>
      <c r="H2" s="48"/>
    </row>
    <row r="3" spans="1:8" ht="36.75" customHeight="1" thickBot="1">
      <c r="A3" s="15"/>
      <c r="B3" s="47"/>
      <c r="C3" s="46" t="s">
        <v>43</v>
      </c>
      <c r="D3" s="45" t="s">
        <v>42</v>
      </c>
      <c r="E3" s="44" t="s">
        <v>41</v>
      </c>
      <c r="F3" s="56" t="s">
        <v>40</v>
      </c>
      <c r="G3" s="14"/>
      <c r="H3" s="58" t="s">
        <v>45</v>
      </c>
    </row>
    <row r="4" spans="1:8" ht="13.5" customHeight="1" thickBot="1" thickTop="1">
      <c r="A4" s="15"/>
      <c r="B4" s="43" t="s">
        <v>39</v>
      </c>
      <c r="C4" s="42" t="s">
        <v>38</v>
      </c>
      <c r="D4" s="41" t="s">
        <v>38</v>
      </c>
      <c r="E4" s="40" t="s">
        <v>37</v>
      </c>
      <c r="F4" s="57"/>
      <c r="G4" s="31"/>
      <c r="H4" s="59"/>
    </row>
    <row r="5" spans="1:8" ht="13.5" customHeight="1">
      <c r="A5" s="15"/>
      <c r="B5" s="39" t="s">
        <v>36</v>
      </c>
      <c r="C5" s="38">
        <v>963.76</v>
      </c>
      <c r="D5" s="37">
        <v>963.76</v>
      </c>
      <c r="E5" s="36">
        <v>1309</v>
      </c>
      <c r="F5" s="50">
        <f>AVERAGE(C5:E5)</f>
        <v>1078.84</v>
      </c>
      <c r="G5" s="31"/>
      <c r="H5" s="60">
        <f>((F6*3)+(F7*9))/12</f>
        <v>9.965833333333334</v>
      </c>
    </row>
    <row r="6" spans="1:8" ht="13.5" customHeight="1">
      <c r="A6" s="15"/>
      <c r="B6" s="39" t="s">
        <v>35</v>
      </c>
      <c r="C6" s="38">
        <v>9.13</v>
      </c>
      <c r="D6" s="37">
        <v>8.65</v>
      </c>
      <c r="E6" s="36">
        <v>13.94</v>
      </c>
      <c r="F6" s="50">
        <f>AVERAGE(C6:E6)</f>
        <v>10.573333333333332</v>
      </c>
      <c r="G6" s="31"/>
      <c r="H6" s="61"/>
    </row>
    <row r="7" spans="1:8" ht="13.5" customHeight="1" thickBot="1">
      <c r="A7" s="15"/>
      <c r="B7" s="35" t="s">
        <v>34</v>
      </c>
      <c r="C7" s="34">
        <v>8.43</v>
      </c>
      <c r="D7" s="33">
        <v>7.99</v>
      </c>
      <c r="E7" s="32">
        <v>12.87</v>
      </c>
      <c r="F7" s="51">
        <f>AVERAGE(C7:E7)</f>
        <v>9.763333333333334</v>
      </c>
      <c r="G7" s="31"/>
      <c r="H7" s="62"/>
    </row>
    <row r="8" ht="14.25" customHeight="1" thickBot="1"/>
    <row r="9" spans="2:18" ht="24" customHeight="1" thickBot="1">
      <c r="B9" s="23" t="s">
        <v>15</v>
      </c>
      <c r="C9" s="29" t="s">
        <v>24</v>
      </c>
      <c r="D9" s="2" t="s">
        <v>0</v>
      </c>
      <c r="E9" s="3" t="s">
        <v>1</v>
      </c>
      <c r="F9" s="4" t="s">
        <v>2</v>
      </c>
      <c r="G9" s="5" t="s">
        <v>3</v>
      </c>
      <c r="H9" s="5" t="s">
        <v>4</v>
      </c>
      <c r="I9" s="5" t="s">
        <v>5</v>
      </c>
      <c r="J9" s="5" t="s">
        <v>6</v>
      </c>
      <c r="K9" s="5" t="s">
        <v>7</v>
      </c>
      <c r="L9" s="5" t="s">
        <v>8</v>
      </c>
      <c r="M9" s="5" t="s">
        <v>9</v>
      </c>
      <c r="N9" s="5" t="s">
        <v>10</v>
      </c>
      <c r="O9" s="5" t="s">
        <v>11</v>
      </c>
      <c r="P9" s="17" t="s">
        <v>12</v>
      </c>
      <c r="Q9" s="24" t="s">
        <v>13</v>
      </c>
      <c r="R9" s="24" t="s">
        <v>29</v>
      </c>
    </row>
    <row r="10" spans="2:18" ht="24" customHeight="1" thickBot="1">
      <c r="B10" s="63" t="s">
        <v>21</v>
      </c>
      <c r="C10" s="1" t="s">
        <v>25</v>
      </c>
      <c r="D10" s="6" t="s">
        <v>17</v>
      </c>
      <c r="E10" s="12">
        <v>5990</v>
      </c>
      <c r="F10" s="9">
        <v>5141</v>
      </c>
      <c r="G10" s="9">
        <v>14022</v>
      </c>
      <c r="H10" s="9">
        <v>16223</v>
      </c>
      <c r="I10" s="9">
        <v>15892</v>
      </c>
      <c r="J10" s="9">
        <v>16568</v>
      </c>
      <c r="K10" s="9">
        <v>11325</v>
      </c>
      <c r="L10" s="9">
        <v>10892</v>
      </c>
      <c r="M10" s="9">
        <v>12186</v>
      </c>
      <c r="N10" s="9">
        <v>13537</v>
      </c>
      <c r="O10" s="9">
        <v>13477</v>
      </c>
      <c r="P10" s="18">
        <v>10322</v>
      </c>
      <c r="Q10" s="21">
        <f aca="true" t="shared" si="0" ref="Q10:Q30">SUM(E10:P10)</f>
        <v>145575</v>
      </c>
      <c r="R10" s="54">
        <f>AVERAGE(E10:P11,E12:L12)</f>
        <v>12123.09375</v>
      </c>
    </row>
    <row r="11" spans="2:19" ht="24" customHeight="1" thickBot="1">
      <c r="B11" s="63"/>
      <c r="C11" s="1" t="s">
        <v>26</v>
      </c>
      <c r="D11" s="6" t="s">
        <v>17</v>
      </c>
      <c r="E11" s="12">
        <v>6271</v>
      </c>
      <c r="F11" s="9">
        <v>6904</v>
      </c>
      <c r="G11" s="9">
        <v>10525</v>
      </c>
      <c r="H11" s="9">
        <v>11019</v>
      </c>
      <c r="I11" s="9">
        <v>9786</v>
      </c>
      <c r="J11" s="9">
        <v>15414</v>
      </c>
      <c r="K11" s="9">
        <v>12766</v>
      </c>
      <c r="L11" s="9">
        <v>12759</v>
      </c>
      <c r="M11" s="9">
        <v>13340</v>
      </c>
      <c r="N11" s="9">
        <v>16049</v>
      </c>
      <c r="O11" s="9">
        <v>16709</v>
      </c>
      <c r="P11" s="18">
        <v>12626</v>
      </c>
      <c r="Q11" s="21">
        <f t="shared" si="0"/>
        <v>144168</v>
      </c>
      <c r="R11" s="54"/>
      <c r="S11" s="30"/>
    </row>
    <row r="12" spans="2:18" ht="24" customHeight="1" thickBot="1">
      <c r="B12" s="63"/>
      <c r="C12" s="13" t="s">
        <v>27</v>
      </c>
      <c r="D12" s="7" t="s">
        <v>17</v>
      </c>
      <c r="E12" s="26">
        <v>9923</v>
      </c>
      <c r="F12" s="11">
        <v>11026</v>
      </c>
      <c r="G12" s="11">
        <v>16213</v>
      </c>
      <c r="H12" s="11">
        <v>13010</v>
      </c>
      <c r="I12" s="11">
        <v>9428</v>
      </c>
      <c r="J12" s="11">
        <v>15514</v>
      </c>
      <c r="K12" s="11">
        <v>11255</v>
      </c>
      <c r="L12" s="11">
        <v>11827</v>
      </c>
      <c r="M12" s="11"/>
      <c r="N12" s="11"/>
      <c r="O12" s="11"/>
      <c r="P12" s="19"/>
      <c r="Q12" s="22">
        <f t="shared" si="0"/>
        <v>98196</v>
      </c>
      <c r="R12" s="55"/>
    </row>
    <row r="13" spans="2:21" ht="24" customHeight="1" thickBot="1">
      <c r="B13" s="63" t="s">
        <v>22</v>
      </c>
      <c r="C13" s="1" t="s">
        <v>25</v>
      </c>
      <c r="D13" s="6" t="s">
        <v>17</v>
      </c>
      <c r="E13" s="12">
        <v>7155</v>
      </c>
      <c r="F13" s="9">
        <v>5682</v>
      </c>
      <c r="G13" s="9">
        <v>12703</v>
      </c>
      <c r="H13" s="9">
        <v>14236</v>
      </c>
      <c r="I13" s="9">
        <v>16362</v>
      </c>
      <c r="J13" s="9">
        <v>15239</v>
      </c>
      <c r="K13" s="9">
        <v>10546</v>
      </c>
      <c r="L13" s="9">
        <v>8806</v>
      </c>
      <c r="M13" s="9">
        <v>12489</v>
      </c>
      <c r="N13" s="9">
        <v>13481</v>
      </c>
      <c r="O13" s="9">
        <v>14638</v>
      </c>
      <c r="P13" s="20">
        <v>12229</v>
      </c>
      <c r="Q13" s="21">
        <f t="shared" si="0"/>
        <v>143566</v>
      </c>
      <c r="R13" s="54">
        <f>AVERAGE(E13:P14,E15:L15)</f>
        <v>13304.375</v>
      </c>
      <c r="U13" s="25"/>
    </row>
    <row r="14" spans="2:18" ht="24" customHeight="1" thickBot="1">
      <c r="B14" s="63"/>
      <c r="C14" s="1" t="s">
        <v>26</v>
      </c>
      <c r="D14" s="6" t="s">
        <v>17</v>
      </c>
      <c r="E14" s="12">
        <v>9556</v>
      </c>
      <c r="F14" s="9">
        <v>9657</v>
      </c>
      <c r="G14" s="9">
        <v>15558</v>
      </c>
      <c r="H14" s="9">
        <v>17254</v>
      </c>
      <c r="I14" s="9">
        <v>14282</v>
      </c>
      <c r="J14" s="9">
        <v>15900</v>
      </c>
      <c r="K14" s="9">
        <v>13092</v>
      </c>
      <c r="L14" s="9">
        <v>10516</v>
      </c>
      <c r="M14" s="9">
        <v>14099</v>
      </c>
      <c r="N14" s="9">
        <v>17620</v>
      </c>
      <c r="O14" s="9">
        <v>17730</v>
      </c>
      <c r="P14" s="20">
        <v>13285</v>
      </c>
      <c r="Q14" s="21">
        <f t="shared" si="0"/>
        <v>168549</v>
      </c>
      <c r="R14" s="54"/>
    </row>
    <row r="15" spans="2:18" ht="24" customHeight="1" thickBot="1">
      <c r="B15" s="63"/>
      <c r="C15" s="13" t="s">
        <v>27</v>
      </c>
      <c r="D15" s="7" t="s">
        <v>17</v>
      </c>
      <c r="E15" s="26">
        <v>9741</v>
      </c>
      <c r="F15" s="11">
        <v>10684</v>
      </c>
      <c r="G15" s="11">
        <v>19735</v>
      </c>
      <c r="H15" s="11">
        <v>19508</v>
      </c>
      <c r="I15" s="11">
        <v>16170</v>
      </c>
      <c r="J15" s="11">
        <v>16619</v>
      </c>
      <c r="K15" s="11">
        <v>10446</v>
      </c>
      <c r="L15" s="11">
        <v>10722</v>
      </c>
      <c r="M15" s="11"/>
      <c r="N15" s="11"/>
      <c r="O15" s="11"/>
      <c r="P15" s="19"/>
      <c r="Q15" s="22">
        <f t="shared" si="0"/>
        <v>113625</v>
      </c>
      <c r="R15" s="55"/>
    </row>
    <row r="16" spans="2:18" ht="24" customHeight="1" thickBot="1">
      <c r="B16" s="63" t="s">
        <v>23</v>
      </c>
      <c r="C16" s="1" t="s">
        <v>25</v>
      </c>
      <c r="D16" s="6" t="s">
        <v>14</v>
      </c>
      <c r="E16" s="12">
        <v>5458</v>
      </c>
      <c r="F16" s="9">
        <v>4865</v>
      </c>
      <c r="G16" s="9">
        <v>9825</v>
      </c>
      <c r="H16" s="9">
        <v>11277</v>
      </c>
      <c r="I16" s="9">
        <v>11467</v>
      </c>
      <c r="J16" s="9">
        <v>10969</v>
      </c>
      <c r="K16" s="9">
        <v>8010</v>
      </c>
      <c r="L16" s="9">
        <v>7954</v>
      </c>
      <c r="M16" s="9">
        <v>8540</v>
      </c>
      <c r="N16" s="9">
        <v>10976</v>
      </c>
      <c r="O16" s="9">
        <v>10581</v>
      </c>
      <c r="P16" s="20">
        <v>9098</v>
      </c>
      <c r="Q16" s="21">
        <f t="shared" si="0"/>
        <v>109020</v>
      </c>
      <c r="R16" s="54">
        <f>AVERAGE(E16:P17,E18:L18)</f>
        <v>9681.375</v>
      </c>
    </row>
    <row r="17" spans="2:18" ht="24" customHeight="1" thickBot="1">
      <c r="B17" s="63"/>
      <c r="C17" s="1" t="s">
        <v>26</v>
      </c>
      <c r="D17" s="6" t="s">
        <v>14</v>
      </c>
      <c r="E17" s="12">
        <v>7540</v>
      </c>
      <c r="F17" s="9">
        <v>7833</v>
      </c>
      <c r="G17" s="9">
        <v>10552</v>
      </c>
      <c r="H17" s="9">
        <v>11511</v>
      </c>
      <c r="I17" s="9">
        <v>9385</v>
      </c>
      <c r="J17" s="9">
        <v>9923</v>
      </c>
      <c r="K17" s="9">
        <v>9361</v>
      </c>
      <c r="L17" s="9">
        <v>8603</v>
      </c>
      <c r="M17" s="9">
        <v>9606</v>
      </c>
      <c r="N17" s="9">
        <v>11172</v>
      </c>
      <c r="O17" s="9">
        <v>11401</v>
      </c>
      <c r="P17" s="20">
        <v>9943</v>
      </c>
      <c r="Q17" s="21">
        <f t="shared" si="0"/>
        <v>116830</v>
      </c>
      <c r="R17" s="54"/>
    </row>
    <row r="18" spans="2:18" ht="24" customHeight="1" thickBot="1">
      <c r="B18" s="63"/>
      <c r="C18" s="13" t="s">
        <v>27</v>
      </c>
      <c r="D18" s="7" t="s">
        <v>14</v>
      </c>
      <c r="E18" s="26">
        <v>7582</v>
      </c>
      <c r="F18" s="11">
        <v>8283</v>
      </c>
      <c r="G18" s="11">
        <v>13668</v>
      </c>
      <c r="H18" s="11">
        <v>14127</v>
      </c>
      <c r="I18" s="11">
        <v>10357</v>
      </c>
      <c r="J18" s="11">
        <v>12466</v>
      </c>
      <c r="K18" s="11">
        <v>8651</v>
      </c>
      <c r="L18" s="11">
        <v>8820</v>
      </c>
      <c r="M18" s="11"/>
      <c r="N18" s="11"/>
      <c r="O18" s="11"/>
      <c r="P18" s="19"/>
      <c r="Q18" s="22">
        <f t="shared" si="0"/>
        <v>83954</v>
      </c>
      <c r="R18" s="55"/>
    </row>
    <row r="19" spans="2:18" ht="24" customHeight="1" thickBot="1">
      <c r="B19" s="63" t="s">
        <v>19</v>
      </c>
      <c r="C19" s="1" t="s">
        <v>25</v>
      </c>
      <c r="D19" s="6" t="s">
        <v>17</v>
      </c>
      <c r="E19" s="12">
        <v>6893</v>
      </c>
      <c r="F19" s="9">
        <v>5729</v>
      </c>
      <c r="G19" s="9">
        <v>13288</v>
      </c>
      <c r="H19" s="9">
        <v>13886</v>
      </c>
      <c r="I19" s="9">
        <v>13170</v>
      </c>
      <c r="J19" s="9">
        <v>14214</v>
      </c>
      <c r="K19" s="9">
        <v>10242</v>
      </c>
      <c r="L19" s="9">
        <v>9196</v>
      </c>
      <c r="M19" s="9">
        <v>9879</v>
      </c>
      <c r="N19" s="9">
        <v>10893</v>
      </c>
      <c r="O19" s="9">
        <v>10480</v>
      </c>
      <c r="P19" s="20">
        <v>9780</v>
      </c>
      <c r="Q19" s="21">
        <f t="shared" si="0"/>
        <v>127650</v>
      </c>
      <c r="R19" s="54">
        <f>AVERAGE(E19:P20,E21:L21)</f>
        <v>11316.78125</v>
      </c>
    </row>
    <row r="20" spans="2:18" ht="24" customHeight="1" thickBot="1">
      <c r="B20" s="63"/>
      <c r="C20" s="1" t="s">
        <v>26</v>
      </c>
      <c r="D20" s="6" t="s">
        <v>17</v>
      </c>
      <c r="E20" s="12">
        <v>8689</v>
      </c>
      <c r="F20" s="9">
        <v>9828</v>
      </c>
      <c r="G20" s="9">
        <v>13786</v>
      </c>
      <c r="H20" s="9">
        <v>12541</v>
      </c>
      <c r="I20" s="9">
        <v>10254</v>
      </c>
      <c r="J20" s="9">
        <v>14221</v>
      </c>
      <c r="K20" s="9">
        <v>12500</v>
      </c>
      <c r="L20" s="9">
        <v>9207</v>
      </c>
      <c r="M20" s="9">
        <v>10289</v>
      </c>
      <c r="N20" s="9">
        <v>10887</v>
      </c>
      <c r="O20" s="9">
        <v>10223</v>
      </c>
      <c r="P20" s="20">
        <v>9947</v>
      </c>
      <c r="Q20" s="21">
        <f t="shared" si="0"/>
        <v>132372</v>
      </c>
      <c r="R20" s="54"/>
    </row>
    <row r="21" spans="2:18" ht="24" customHeight="1" thickBot="1">
      <c r="B21" s="63"/>
      <c r="C21" s="13" t="s">
        <v>27</v>
      </c>
      <c r="D21" s="7" t="s">
        <v>17</v>
      </c>
      <c r="E21" s="26">
        <v>8589</v>
      </c>
      <c r="F21" s="11">
        <v>9953</v>
      </c>
      <c r="G21" s="11">
        <v>18011</v>
      </c>
      <c r="H21" s="11">
        <v>19056</v>
      </c>
      <c r="I21" s="11">
        <v>12120</v>
      </c>
      <c r="J21" s="11">
        <v>15133</v>
      </c>
      <c r="K21" s="11">
        <v>9989</v>
      </c>
      <c r="L21" s="11">
        <v>9264</v>
      </c>
      <c r="M21" s="11"/>
      <c r="N21" s="11"/>
      <c r="O21" s="11"/>
      <c r="P21" s="19"/>
      <c r="Q21" s="22">
        <f t="shared" si="0"/>
        <v>102115</v>
      </c>
      <c r="R21" s="55"/>
    </row>
    <row r="22" spans="2:18" ht="24" customHeight="1" thickBot="1">
      <c r="B22" s="63" t="s">
        <v>20</v>
      </c>
      <c r="C22" s="1" t="s">
        <v>25</v>
      </c>
      <c r="D22" s="6" t="s">
        <v>17</v>
      </c>
      <c r="E22" s="12">
        <v>6331</v>
      </c>
      <c r="F22" s="9">
        <v>5840</v>
      </c>
      <c r="G22" s="9">
        <v>14971</v>
      </c>
      <c r="H22" s="9">
        <v>16898</v>
      </c>
      <c r="I22" s="9">
        <v>17966</v>
      </c>
      <c r="J22" s="9">
        <v>16945</v>
      </c>
      <c r="K22" s="9">
        <v>11362</v>
      </c>
      <c r="L22" s="9">
        <v>10077</v>
      </c>
      <c r="M22" s="9">
        <v>12416</v>
      </c>
      <c r="N22" s="9">
        <v>13764</v>
      </c>
      <c r="O22" s="9">
        <v>14283</v>
      </c>
      <c r="P22" s="20">
        <v>12226</v>
      </c>
      <c r="Q22" s="21">
        <f t="shared" si="0"/>
        <v>153079</v>
      </c>
      <c r="R22" s="54">
        <f>AVERAGE(E22:P23,E24:L24)</f>
        <v>12873.6875</v>
      </c>
    </row>
    <row r="23" spans="2:18" ht="24" customHeight="1" thickBot="1">
      <c r="B23" s="63"/>
      <c r="C23" s="1" t="s">
        <v>26</v>
      </c>
      <c r="D23" s="6" t="s">
        <v>17</v>
      </c>
      <c r="E23" s="12">
        <v>10111</v>
      </c>
      <c r="F23" s="9">
        <v>10168</v>
      </c>
      <c r="G23" s="9">
        <v>14250</v>
      </c>
      <c r="H23" s="9">
        <v>14780</v>
      </c>
      <c r="I23" s="9">
        <v>12368</v>
      </c>
      <c r="J23" s="9">
        <v>15119</v>
      </c>
      <c r="K23" s="9">
        <v>12507</v>
      </c>
      <c r="L23" s="9">
        <v>10646</v>
      </c>
      <c r="M23" s="9">
        <v>12123</v>
      </c>
      <c r="N23" s="9">
        <v>11966</v>
      </c>
      <c r="O23" s="9">
        <v>13920</v>
      </c>
      <c r="P23" s="20">
        <v>12022</v>
      </c>
      <c r="Q23" s="21">
        <f t="shared" si="0"/>
        <v>149980</v>
      </c>
      <c r="R23" s="54"/>
    </row>
    <row r="24" spans="2:18" ht="24" customHeight="1" thickBot="1">
      <c r="B24" s="63"/>
      <c r="C24" s="13" t="s">
        <v>27</v>
      </c>
      <c r="D24" s="7" t="s">
        <v>17</v>
      </c>
      <c r="E24" s="26">
        <v>10551</v>
      </c>
      <c r="F24" s="11">
        <v>11173</v>
      </c>
      <c r="G24" s="11">
        <v>16701</v>
      </c>
      <c r="H24" s="11">
        <v>18218</v>
      </c>
      <c r="I24" s="11">
        <v>13865</v>
      </c>
      <c r="J24" s="11">
        <v>17429</v>
      </c>
      <c r="K24" s="11">
        <v>10931</v>
      </c>
      <c r="L24" s="11">
        <v>10031</v>
      </c>
      <c r="M24" s="11"/>
      <c r="N24" s="11"/>
      <c r="O24" s="11"/>
      <c r="P24" s="19"/>
      <c r="Q24" s="22">
        <f t="shared" si="0"/>
        <v>108899</v>
      </c>
      <c r="R24" s="55"/>
    </row>
    <row r="25" spans="2:18" ht="24" customHeight="1" thickBot="1">
      <c r="B25" s="63" t="s">
        <v>18</v>
      </c>
      <c r="C25" s="1" t="s">
        <v>25</v>
      </c>
      <c r="D25" s="6" t="s">
        <v>17</v>
      </c>
      <c r="E25" s="12">
        <v>5691</v>
      </c>
      <c r="F25" s="9">
        <v>5355</v>
      </c>
      <c r="G25" s="9">
        <v>12950</v>
      </c>
      <c r="H25" s="9">
        <v>16160</v>
      </c>
      <c r="I25" s="9">
        <v>18680</v>
      </c>
      <c r="J25" s="9">
        <v>16176</v>
      </c>
      <c r="K25" s="9">
        <v>10031</v>
      </c>
      <c r="L25" s="9">
        <v>9821</v>
      </c>
      <c r="M25" s="9">
        <v>11700</v>
      </c>
      <c r="N25" s="9">
        <v>11226</v>
      </c>
      <c r="O25" s="9">
        <v>12670</v>
      </c>
      <c r="P25" s="20">
        <v>11260</v>
      </c>
      <c r="Q25" s="21">
        <f t="shared" si="0"/>
        <v>141720</v>
      </c>
      <c r="R25" s="54">
        <f>AVERAGE(E25:P26,E27:L27)</f>
        <v>12539.46875</v>
      </c>
    </row>
    <row r="26" spans="2:18" ht="24" customHeight="1" thickBot="1">
      <c r="B26" s="63"/>
      <c r="C26" s="1" t="s">
        <v>26</v>
      </c>
      <c r="D26" s="6" t="s">
        <v>17</v>
      </c>
      <c r="E26" s="12">
        <v>9287</v>
      </c>
      <c r="F26" s="9">
        <v>9939</v>
      </c>
      <c r="G26" s="9">
        <v>16521</v>
      </c>
      <c r="H26" s="9">
        <v>18349</v>
      </c>
      <c r="I26" s="9">
        <v>15748</v>
      </c>
      <c r="J26" s="9">
        <v>15118</v>
      </c>
      <c r="K26" s="9">
        <v>11523</v>
      </c>
      <c r="L26" s="9">
        <v>10671</v>
      </c>
      <c r="M26" s="9">
        <v>12120</v>
      </c>
      <c r="N26" s="9">
        <v>12762</v>
      </c>
      <c r="O26" s="9">
        <v>13391</v>
      </c>
      <c r="P26" s="20">
        <v>10826</v>
      </c>
      <c r="Q26" s="21">
        <f t="shared" si="0"/>
        <v>156255</v>
      </c>
      <c r="R26" s="54"/>
    </row>
    <row r="27" spans="2:18" ht="24" customHeight="1" thickBot="1">
      <c r="B27" s="63"/>
      <c r="C27" s="13" t="s">
        <v>27</v>
      </c>
      <c r="D27" s="7" t="s">
        <v>17</v>
      </c>
      <c r="E27" s="26">
        <v>9336</v>
      </c>
      <c r="F27" s="11">
        <v>10254</v>
      </c>
      <c r="G27" s="11">
        <v>16703</v>
      </c>
      <c r="H27" s="11">
        <v>17718</v>
      </c>
      <c r="I27" s="11">
        <v>14324</v>
      </c>
      <c r="J27" s="11">
        <v>15591</v>
      </c>
      <c r="K27" s="11">
        <v>9780</v>
      </c>
      <c r="L27" s="11">
        <v>9582</v>
      </c>
      <c r="M27" s="11"/>
      <c r="N27" s="11"/>
      <c r="O27" s="11"/>
      <c r="P27" s="19"/>
      <c r="Q27" s="22">
        <f t="shared" si="0"/>
        <v>103288</v>
      </c>
      <c r="R27" s="55"/>
    </row>
    <row r="28" spans="2:18" ht="24" customHeight="1">
      <c r="B28" s="52" t="s">
        <v>16</v>
      </c>
      <c r="C28" s="1" t="s">
        <v>25</v>
      </c>
      <c r="D28" s="6" t="s">
        <v>14</v>
      </c>
      <c r="E28" s="8">
        <v>5688</v>
      </c>
      <c r="F28" s="9">
        <v>5354</v>
      </c>
      <c r="G28" s="9">
        <v>12899</v>
      </c>
      <c r="H28" s="9">
        <v>11611</v>
      </c>
      <c r="I28" s="9">
        <v>14061</v>
      </c>
      <c r="J28" s="9">
        <v>12800</v>
      </c>
      <c r="K28" s="9">
        <v>9565</v>
      </c>
      <c r="L28" s="9">
        <v>8979</v>
      </c>
      <c r="M28" s="9">
        <v>10938</v>
      </c>
      <c r="N28" s="9">
        <v>11955</v>
      </c>
      <c r="O28" s="9">
        <v>10592</v>
      </c>
      <c r="P28" s="18">
        <v>11031</v>
      </c>
      <c r="Q28" s="21">
        <f t="shared" si="0"/>
        <v>125473</v>
      </c>
      <c r="R28" s="54">
        <f>AVERAGE(E28:P29,E30:L30)</f>
        <v>11099.59375</v>
      </c>
    </row>
    <row r="29" spans="2:18" ht="24" customHeight="1">
      <c r="B29" s="52"/>
      <c r="C29" s="1" t="s">
        <v>26</v>
      </c>
      <c r="D29" s="6" t="s">
        <v>14</v>
      </c>
      <c r="E29" s="8">
        <v>9176</v>
      </c>
      <c r="F29" s="9">
        <v>8992</v>
      </c>
      <c r="G29" s="9">
        <v>11211</v>
      </c>
      <c r="H29" s="9">
        <v>14553</v>
      </c>
      <c r="I29" s="9">
        <v>11811</v>
      </c>
      <c r="J29" s="9">
        <v>11171</v>
      </c>
      <c r="K29" s="9">
        <v>11410</v>
      </c>
      <c r="L29" s="9">
        <v>9494</v>
      </c>
      <c r="M29" s="9">
        <v>10877</v>
      </c>
      <c r="N29" s="9">
        <v>10889</v>
      </c>
      <c r="O29" s="9">
        <v>12808</v>
      </c>
      <c r="P29" s="18">
        <v>10280</v>
      </c>
      <c r="Q29" s="21">
        <f t="shared" si="0"/>
        <v>132672</v>
      </c>
      <c r="R29" s="54"/>
    </row>
    <row r="30" spans="2:18" ht="24" customHeight="1" thickBot="1">
      <c r="B30" s="53"/>
      <c r="C30" s="13" t="s">
        <v>27</v>
      </c>
      <c r="D30" s="7" t="s">
        <v>14</v>
      </c>
      <c r="E30" s="10">
        <v>8757</v>
      </c>
      <c r="F30" s="11">
        <v>9504</v>
      </c>
      <c r="G30" s="11">
        <v>15609</v>
      </c>
      <c r="H30" s="11">
        <v>17365</v>
      </c>
      <c r="I30" s="11">
        <v>13608</v>
      </c>
      <c r="J30" s="11">
        <v>13915</v>
      </c>
      <c r="K30" s="11">
        <v>9622</v>
      </c>
      <c r="L30" s="11">
        <v>8662</v>
      </c>
      <c r="M30" s="11"/>
      <c r="N30" s="11"/>
      <c r="O30" s="11"/>
      <c r="P30" s="19"/>
      <c r="Q30" s="22">
        <f t="shared" si="0"/>
        <v>97042</v>
      </c>
      <c r="R30" s="55"/>
    </row>
    <row r="31" spans="2:18" ht="24" customHeight="1">
      <c r="B31" s="52" t="s">
        <v>30</v>
      </c>
      <c r="C31" s="1" t="s">
        <v>25</v>
      </c>
      <c r="D31" s="6" t="s">
        <v>14</v>
      </c>
      <c r="E31" s="8">
        <v>4783</v>
      </c>
      <c r="F31" s="9">
        <v>6176</v>
      </c>
      <c r="G31" s="9">
        <v>10823</v>
      </c>
      <c r="H31" s="9">
        <v>13874</v>
      </c>
      <c r="I31" s="9">
        <v>15152</v>
      </c>
      <c r="J31" s="9">
        <v>13653</v>
      </c>
      <c r="K31" s="9">
        <v>10753</v>
      </c>
      <c r="L31" s="9">
        <v>10174</v>
      </c>
      <c r="M31" s="9">
        <v>12722</v>
      </c>
      <c r="N31" s="9">
        <v>12812</v>
      </c>
      <c r="O31" s="9">
        <v>12337</v>
      </c>
      <c r="P31" s="18">
        <v>12589</v>
      </c>
      <c r="Q31" s="21">
        <v>135848</v>
      </c>
      <c r="R31" s="54">
        <f>AVERAGE(E31:P32,E33:L33)</f>
        <v>11857.28125</v>
      </c>
    </row>
    <row r="32" spans="2:18" ht="24" customHeight="1">
      <c r="B32" s="52"/>
      <c r="C32" s="1" t="s">
        <v>26</v>
      </c>
      <c r="D32" s="6" t="s">
        <v>14</v>
      </c>
      <c r="E32" s="8">
        <v>9798</v>
      </c>
      <c r="F32" s="9">
        <v>10110</v>
      </c>
      <c r="G32" s="9">
        <v>12204</v>
      </c>
      <c r="H32" s="9">
        <v>14900</v>
      </c>
      <c r="I32" s="9">
        <v>14193</v>
      </c>
      <c r="J32" s="9">
        <v>11420</v>
      </c>
      <c r="K32" s="9">
        <v>11923</v>
      </c>
      <c r="L32" s="9">
        <v>10243</v>
      </c>
      <c r="M32" s="9">
        <v>13038</v>
      </c>
      <c r="N32" s="9">
        <v>13309</v>
      </c>
      <c r="O32" s="9">
        <v>13536</v>
      </c>
      <c r="P32" s="18">
        <v>13412</v>
      </c>
      <c r="Q32" s="21">
        <v>148086</v>
      </c>
      <c r="R32" s="54"/>
    </row>
    <row r="33" spans="2:18" ht="24" customHeight="1" thickBot="1">
      <c r="B33" s="53"/>
      <c r="C33" s="13" t="s">
        <v>27</v>
      </c>
      <c r="D33" s="7" t="s">
        <v>14</v>
      </c>
      <c r="E33" s="10">
        <v>10529</v>
      </c>
      <c r="F33" s="11">
        <v>10388</v>
      </c>
      <c r="G33" s="11">
        <v>12152</v>
      </c>
      <c r="H33" s="11">
        <v>14966</v>
      </c>
      <c r="I33" s="11">
        <v>14877</v>
      </c>
      <c r="J33" s="11">
        <v>11907</v>
      </c>
      <c r="K33" s="11">
        <v>10750</v>
      </c>
      <c r="L33" s="11">
        <v>9930</v>
      </c>
      <c r="M33" s="11"/>
      <c r="N33" s="11"/>
      <c r="O33" s="11"/>
      <c r="P33" s="19"/>
      <c r="Q33" s="22">
        <v>95499</v>
      </c>
      <c r="R33" s="55"/>
    </row>
    <row r="34" ht="14.25">
      <c r="B34" t="s">
        <v>33</v>
      </c>
    </row>
    <row r="35" ht="21">
      <c r="A35" s="15" t="s">
        <v>31</v>
      </c>
    </row>
    <row r="36" ht="15" thickBot="1"/>
    <row r="37" spans="2:18" ht="24" customHeight="1" thickBot="1">
      <c r="B37" s="23" t="s">
        <v>15</v>
      </c>
      <c r="C37" s="29" t="s">
        <v>24</v>
      </c>
      <c r="D37" s="2" t="s">
        <v>0</v>
      </c>
      <c r="E37" s="3" t="s">
        <v>1</v>
      </c>
      <c r="F37" s="4" t="s">
        <v>2</v>
      </c>
      <c r="G37" s="5" t="s">
        <v>3</v>
      </c>
      <c r="H37" s="5" t="s">
        <v>4</v>
      </c>
      <c r="I37" s="5" t="s">
        <v>5</v>
      </c>
      <c r="J37" s="5" t="s">
        <v>6</v>
      </c>
      <c r="K37" s="5" t="s">
        <v>7</v>
      </c>
      <c r="L37" s="5" t="s">
        <v>8</v>
      </c>
      <c r="M37" s="5" t="s">
        <v>9</v>
      </c>
      <c r="N37" s="5" t="s">
        <v>10</v>
      </c>
      <c r="O37" s="5" t="s">
        <v>11</v>
      </c>
      <c r="P37" s="17" t="s">
        <v>12</v>
      </c>
      <c r="Q37" s="24" t="s">
        <v>13</v>
      </c>
      <c r="R37" s="24" t="s">
        <v>29</v>
      </c>
    </row>
    <row r="38" spans="2:18" ht="24" customHeight="1" thickBot="1">
      <c r="B38" s="63" t="s">
        <v>21</v>
      </c>
      <c r="C38" s="1" t="s">
        <v>25</v>
      </c>
      <c r="D38" s="6" t="s">
        <v>28</v>
      </c>
      <c r="E38" s="12">
        <v>150485</v>
      </c>
      <c r="F38" s="9">
        <v>140766</v>
      </c>
      <c r="G38" s="9">
        <v>258147</v>
      </c>
      <c r="H38" s="9">
        <v>295820</v>
      </c>
      <c r="I38" s="9">
        <v>288701</v>
      </c>
      <c r="J38" s="9">
        <v>292855</v>
      </c>
      <c r="K38" s="9">
        <v>221409</v>
      </c>
      <c r="L38" s="9">
        <v>213494</v>
      </c>
      <c r="M38" s="9">
        <v>224249</v>
      </c>
      <c r="N38" s="9">
        <v>237567</v>
      </c>
      <c r="O38" s="9">
        <v>239553</v>
      </c>
      <c r="P38" s="18">
        <v>210882</v>
      </c>
      <c r="Q38" s="21">
        <f aca="true" t="shared" si="1" ref="Q38:Q58">SUM(E38:P38)</f>
        <v>2773928</v>
      </c>
      <c r="R38" s="54">
        <f>AVERAGE(E38:P39,E40:L40)</f>
        <v>281127.8125</v>
      </c>
    </row>
    <row r="39" spans="2:18" ht="24" customHeight="1" thickBot="1">
      <c r="B39" s="63"/>
      <c r="C39" s="1" t="s">
        <v>26</v>
      </c>
      <c r="D39" s="6" t="s">
        <v>28</v>
      </c>
      <c r="E39" s="12">
        <v>171169</v>
      </c>
      <c r="F39" s="9">
        <v>178952</v>
      </c>
      <c r="G39" s="9">
        <v>218549</v>
      </c>
      <c r="H39" s="9">
        <v>231044</v>
      </c>
      <c r="I39" s="9">
        <v>219944</v>
      </c>
      <c r="J39" s="9">
        <v>279912</v>
      </c>
      <c r="K39" s="9">
        <v>243758</v>
      </c>
      <c r="L39" s="9">
        <v>247924</v>
      </c>
      <c r="M39" s="9">
        <v>260029</v>
      </c>
      <c r="N39" s="9">
        <v>311560</v>
      </c>
      <c r="O39" s="9">
        <v>332303</v>
      </c>
      <c r="P39" s="18">
        <v>278874</v>
      </c>
      <c r="Q39" s="21">
        <f t="shared" si="1"/>
        <v>2974018</v>
      </c>
      <c r="R39" s="54"/>
    </row>
    <row r="40" spans="2:18" ht="24" customHeight="1" thickBot="1">
      <c r="B40" s="63"/>
      <c r="C40" s="13" t="s">
        <v>27</v>
      </c>
      <c r="D40" s="7" t="s">
        <v>28</v>
      </c>
      <c r="E40" s="26">
        <v>322877</v>
      </c>
      <c r="F40" s="11">
        <v>347545</v>
      </c>
      <c r="G40" s="11">
        <v>453952</v>
      </c>
      <c r="H40" s="11">
        <v>449081</v>
      </c>
      <c r="I40" s="11">
        <v>345277</v>
      </c>
      <c r="J40" s="11">
        <v>498423</v>
      </c>
      <c r="K40" s="11">
        <v>401818</v>
      </c>
      <c r="L40" s="11">
        <v>429171</v>
      </c>
      <c r="M40" s="11"/>
      <c r="N40" s="11"/>
      <c r="O40" s="11"/>
      <c r="P40" s="19"/>
      <c r="Q40" s="22">
        <f>SUM(E40:P40)</f>
        <v>3248144</v>
      </c>
      <c r="R40" s="55"/>
    </row>
    <row r="41" spans="2:18" ht="24" customHeight="1" thickBot="1">
      <c r="B41" s="63" t="s">
        <v>22</v>
      </c>
      <c r="C41" s="1" t="s">
        <v>25</v>
      </c>
      <c r="D41" s="6" t="s">
        <v>28</v>
      </c>
      <c r="E41" s="12">
        <v>157035</v>
      </c>
      <c r="F41" s="9">
        <v>140277</v>
      </c>
      <c r="G41" s="9">
        <v>218966</v>
      </c>
      <c r="H41" s="9">
        <v>246804</v>
      </c>
      <c r="I41" s="9">
        <v>276140</v>
      </c>
      <c r="J41" s="9">
        <v>263073</v>
      </c>
      <c r="K41" s="9">
        <v>198629</v>
      </c>
      <c r="L41" s="9">
        <v>177906</v>
      </c>
      <c r="M41" s="9">
        <v>214141</v>
      </c>
      <c r="N41" s="9">
        <v>237924</v>
      </c>
      <c r="O41" s="9">
        <v>252056</v>
      </c>
      <c r="P41" s="20">
        <v>231634</v>
      </c>
      <c r="Q41" s="21">
        <f t="shared" si="1"/>
        <v>2614585</v>
      </c>
      <c r="R41" s="54">
        <f>AVERAGE(E41:P42,E43:L43)</f>
        <v>299639.15625</v>
      </c>
    </row>
    <row r="42" spans="2:18" ht="24" customHeight="1" thickBot="1">
      <c r="B42" s="63"/>
      <c r="C42" s="1" t="s">
        <v>26</v>
      </c>
      <c r="D42" s="6" t="s">
        <v>28</v>
      </c>
      <c r="E42" s="12">
        <v>206778</v>
      </c>
      <c r="F42" s="9">
        <v>209295</v>
      </c>
      <c r="G42" s="9">
        <v>273857</v>
      </c>
      <c r="H42" s="9">
        <v>303406</v>
      </c>
      <c r="I42" s="9">
        <v>273774</v>
      </c>
      <c r="J42" s="9">
        <v>298066</v>
      </c>
      <c r="K42" s="9">
        <v>259899</v>
      </c>
      <c r="L42" s="9">
        <v>233024</v>
      </c>
      <c r="M42" s="9">
        <v>281913</v>
      </c>
      <c r="N42" s="9">
        <v>334111</v>
      </c>
      <c r="O42" s="9">
        <v>347451</v>
      </c>
      <c r="P42" s="20">
        <v>289119</v>
      </c>
      <c r="Q42" s="21">
        <f t="shared" si="1"/>
        <v>3310693</v>
      </c>
      <c r="R42" s="54"/>
    </row>
    <row r="43" spans="2:18" ht="24" customHeight="1" thickBot="1">
      <c r="B43" s="63"/>
      <c r="C43" s="13" t="s">
        <v>27</v>
      </c>
      <c r="D43" s="7" t="s">
        <v>28</v>
      </c>
      <c r="E43" s="26">
        <v>321990</v>
      </c>
      <c r="F43" s="11">
        <v>343546</v>
      </c>
      <c r="G43" s="11">
        <v>543491</v>
      </c>
      <c r="H43" s="11">
        <v>573183</v>
      </c>
      <c r="I43" s="11">
        <v>513916</v>
      </c>
      <c r="J43" s="11">
        <v>543607</v>
      </c>
      <c r="K43" s="11">
        <v>402155</v>
      </c>
      <c r="L43" s="11">
        <v>421287</v>
      </c>
      <c r="M43" s="11"/>
      <c r="N43" s="11"/>
      <c r="O43" s="11"/>
      <c r="P43" s="27"/>
      <c r="Q43" s="22">
        <f t="shared" si="1"/>
        <v>3663175</v>
      </c>
      <c r="R43" s="55"/>
    </row>
    <row r="44" spans="2:18" ht="24" customHeight="1" thickBot="1">
      <c r="B44" s="63" t="s">
        <v>23</v>
      </c>
      <c r="C44" s="1" t="s">
        <v>25</v>
      </c>
      <c r="D44" s="6" t="s">
        <v>28</v>
      </c>
      <c r="E44" s="12">
        <v>138242</v>
      </c>
      <c r="F44" s="9">
        <v>131444</v>
      </c>
      <c r="G44" s="9">
        <v>187000</v>
      </c>
      <c r="H44" s="9">
        <v>210424</v>
      </c>
      <c r="I44" s="9">
        <v>212843</v>
      </c>
      <c r="J44" s="9">
        <v>203518</v>
      </c>
      <c r="K44" s="9">
        <v>161437</v>
      </c>
      <c r="L44" s="9">
        <v>158310</v>
      </c>
      <c r="M44" s="9">
        <v>162696</v>
      </c>
      <c r="N44" s="9">
        <v>186675</v>
      </c>
      <c r="O44" s="9">
        <v>184812</v>
      </c>
      <c r="P44" s="20">
        <v>172714</v>
      </c>
      <c r="Q44" s="21">
        <f t="shared" si="1"/>
        <v>2110115</v>
      </c>
      <c r="R44" s="54">
        <f>AVERAGE(E44:P45,E46:L46)</f>
        <v>220937.5</v>
      </c>
    </row>
    <row r="45" spans="2:18" ht="24" customHeight="1" thickBot="1">
      <c r="B45" s="63"/>
      <c r="C45" s="1" t="s">
        <v>26</v>
      </c>
      <c r="D45" s="6" t="s">
        <v>28</v>
      </c>
      <c r="E45" s="12">
        <v>158782</v>
      </c>
      <c r="F45" s="9">
        <v>163068</v>
      </c>
      <c r="G45" s="9">
        <v>193090</v>
      </c>
      <c r="H45" s="9">
        <v>210939</v>
      </c>
      <c r="I45" s="9">
        <v>184570</v>
      </c>
      <c r="J45" s="9">
        <v>192544</v>
      </c>
      <c r="K45" s="9">
        <v>182752</v>
      </c>
      <c r="L45" s="9">
        <v>176668</v>
      </c>
      <c r="M45" s="9">
        <v>192566</v>
      </c>
      <c r="N45" s="9">
        <v>220973</v>
      </c>
      <c r="O45" s="9">
        <v>230029</v>
      </c>
      <c r="P45" s="20">
        <v>212462</v>
      </c>
      <c r="Q45" s="21">
        <f t="shared" si="1"/>
        <v>2318443</v>
      </c>
      <c r="R45" s="54"/>
    </row>
    <row r="46" spans="2:18" ht="24" customHeight="1" thickBot="1">
      <c r="B46" s="63"/>
      <c r="C46" s="13" t="s">
        <v>27</v>
      </c>
      <c r="D46" s="7" t="s">
        <v>28</v>
      </c>
      <c r="E46" s="26">
        <v>241079</v>
      </c>
      <c r="F46" s="11">
        <v>257216</v>
      </c>
      <c r="G46" s="11">
        <v>371656</v>
      </c>
      <c r="H46" s="11">
        <v>407596</v>
      </c>
      <c r="I46" s="11">
        <v>334808</v>
      </c>
      <c r="J46" s="11">
        <v>396209</v>
      </c>
      <c r="K46" s="11">
        <v>309251</v>
      </c>
      <c r="L46" s="11">
        <v>323627</v>
      </c>
      <c r="M46" s="11"/>
      <c r="N46" s="11"/>
      <c r="O46" s="11"/>
      <c r="P46" s="27"/>
      <c r="Q46" s="22">
        <f t="shared" si="1"/>
        <v>2641442</v>
      </c>
      <c r="R46" s="55"/>
    </row>
    <row r="47" spans="2:18" ht="24" customHeight="1" thickBot="1">
      <c r="B47" s="63" t="s">
        <v>19</v>
      </c>
      <c r="C47" s="1" t="s">
        <v>25</v>
      </c>
      <c r="D47" s="6" t="s">
        <v>28</v>
      </c>
      <c r="E47" s="12">
        <v>156533</v>
      </c>
      <c r="F47" s="9">
        <v>143265</v>
      </c>
      <c r="G47" s="9">
        <v>227999</v>
      </c>
      <c r="H47" s="9">
        <v>246746</v>
      </c>
      <c r="I47" s="9">
        <v>247081</v>
      </c>
      <c r="J47" s="9">
        <v>254716</v>
      </c>
      <c r="K47" s="9">
        <v>198778</v>
      </c>
      <c r="L47" s="9">
        <v>185072</v>
      </c>
      <c r="M47" s="9">
        <v>190202</v>
      </c>
      <c r="N47" s="9">
        <v>200248</v>
      </c>
      <c r="O47" s="9">
        <v>198187</v>
      </c>
      <c r="P47" s="20">
        <v>194121</v>
      </c>
      <c r="Q47" s="21">
        <f t="shared" si="1"/>
        <v>2442948</v>
      </c>
      <c r="R47" s="54">
        <f>AVERAGE(E47:P48,E49:L49)</f>
        <v>260294.84375</v>
      </c>
    </row>
    <row r="48" spans="2:18" ht="24" customHeight="1" thickBot="1">
      <c r="B48" s="63"/>
      <c r="C48" s="1" t="s">
        <v>26</v>
      </c>
      <c r="D48" s="6" t="s">
        <v>28</v>
      </c>
      <c r="E48" s="12">
        <v>185317</v>
      </c>
      <c r="F48" s="9">
        <v>198842</v>
      </c>
      <c r="G48" s="9">
        <v>242414</v>
      </c>
      <c r="H48" s="9">
        <v>237107</v>
      </c>
      <c r="I48" s="9">
        <v>201789</v>
      </c>
      <c r="J48" s="9">
        <v>253173</v>
      </c>
      <c r="K48" s="9">
        <v>228350</v>
      </c>
      <c r="L48" s="9">
        <v>192596</v>
      </c>
      <c r="M48" s="9">
        <v>209712</v>
      </c>
      <c r="N48" s="9">
        <v>225788</v>
      </c>
      <c r="O48" s="9">
        <v>223813</v>
      </c>
      <c r="P48" s="20">
        <v>222744</v>
      </c>
      <c r="Q48" s="21">
        <f t="shared" si="1"/>
        <v>2621645</v>
      </c>
      <c r="R48" s="54"/>
    </row>
    <row r="49" spans="2:18" ht="24" customHeight="1" thickBot="1">
      <c r="B49" s="63"/>
      <c r="C49" s="13" t="s">
        <v>27</v>
      </c>
      <c r="D49" s="7" t="s">
        <v>28</v>
      </c>
      <c r="E49" s="26">
        <v>274373</v>
      </c>
      <c r="F49" s="11">
        <v>303737</v>
      </c>
      <c r="G49" s="11">
        <v>485239</v>
      </c>
      <c r="H49" s="11">
        <v>549074</v>
      </c>
      <c r="I49" s="11">
        <v>410028</v>
      </c>
      <c r="J49" s="11">
        <v>494563</v>
      </c>
      <c r="K49" s="11">
        <v>376960</v>
      </c>
      <c r="L49" s="11">
        <v>370868</v>
      </c>
      <c r="M49" s="11"/>
      <c r="N49" s="11"/>
      <c r="O49" s="11"/>
      <c r="P49" s="27"/>
      <c r="Q49" s="22">
        <f t="shared" si="1"/>
        <v>3264842</v>
      </c>
      <c r="R49" s="55"/>
    </row>
    <row r="50" spans="2:18" ht="24" customHeight="1" thickBot="1">
      <c r="B50" s="63" t="s">
        <v>20</v>
      </c>
      <c r="C50" s="1" t="s">
        <v>25</v>
      </c>
      <c r="D50" s="6" t="s">
        <v>28</v>
      </c>
      <c r="E50" s="12">
        <v>168205</v>
      </c>
      <c r="F50" s="9">
        <v>162540</v>
      </c>
      <c r="G50" s="9">
        <v>264938</v>
      </c>
      <c r="H50" s="9">
        <v>314447</v>
      </c>
      <c r="I50" s="9">
        <v>333361</v>
      </c>
      <c r="J50" s="9">
        <v>325854</v>
      </c>
      <c r="K50" s="9">
        <v>250443</v>
      </c>
      <c r="L50" s="9">
        <v>233996</v>
      </c>
      <c r="M50" s="9">
        <v>255205</v>
      </c>
      <c r="N50" s="9">
        <v>268553</v>
      </c>
      <c r="O50" s="9">
        <v>276358</v>
      </c>
      <c r="P50" s="20">
        <v>259456</v>
      </c>
      <c r="Q50" s="21">
        <f t="shared" si="1"/>
        <v>3113356</v>
      </c>
      <c r="R50" s="54">
        <f>AVERAGE(E50:P51,E52:L52)</f>
        <v>315351.5</v>
      </c>
    </row>
    <row r="51" spans="2:18" ht="24" customHeight="1" thickBot="1">
      <c r="B51" s="63"/>
      <c r="C51" s="1" t="s">
        <v>26</v>
      </c>
      <c r="D51" s="6" t="s">
        <v>28</v>
      </c>
      <c r="E51" s="12">
        <v>240502</v>
      </c>
      <c r="F51" s="9">
        <v>242631</v>
      </c>
      <c r="G51" s="9">
        <v>287571</v>
      </c>
      <c r="H51" s="9">
        <v>302906</v>
      </c>
      <c r="I51" s="9">
        <v>279099</v>
      </c>
      <c r="J51" s="9">
        <v>292711</v>
      </c>
      <c r="K51" s="9">
        <v>257104</v>
      </c>
      <c r="L51" s="9">
        <v>238694</v>
      </c>
      <c r="M51" s="9">
        <v>261309</v>
      </c>
      <c r="N51" s="9">
        <v>268799</v>
      </c>
      <c r="O51" s="9">
        <v>304095</v>
      </c>
      <c r="P51" s="20">
        <v>280964</v>
      </c>
      <c r="Q51" s="21">
        <f t="shared" si="1"/>
        <v>3256385</v>
      </c>
      <c r="R51" s="54"/>
    </row>
    <row r="52" spans="2:18" ht="24" customHeight="1" thickBot="1">
      <c r="B52" s="63"/>
      <c r="C52" s="13" t="s">
        <v>27</v>
      </c>
      <c r="D52" s="7" t="s">
        <v>28</v>
      </c>
      <c r="E52" s="26">
        <v>350829</v>
      </c>
      <c r="F52" s="11">
        <v>366409</v>
      </c>
      <c r="G52" s="11">
        <v>476267</v>
      </c>
      <c r="H52" s="11">
        <v>573471</v>
      </c>
      <c r="I52" s="11">
        <v>490838</v>
      </c>
      <c r="J52" s="11">
        <v>590272</v>
      </c>
      <c r="K52" s="11">
        <v>441358</v>
      </c>
      <c r="L52" s="11">
        <v>432063</v>
      </c>
      <c r="M52" s="11"/>
      <c r="N52" s="11"/>
      <c r="O52" s="11"/>
      <c r="P52" s="27"/>
      <c r="Q52" s="22">
        <f t="shared" si="1"/>
        <v>3721507</v>
      </c>
      <c r="R52" s="55"/>
    </row>
    <row r="53" spans="2:18" ht="24" customHeight="1" thickBot="1">
      <c r="B53" s="63" t="s">
        <v>18</v>
      </c>
      <c r="C53" s="1" t="s">
        <v>25</v>
      </c>
      <c r="D53" s="6" t="s">
        <v>28</v>
      </c>
      <c r="E53" s="12">
        <v>145408</v>
      </c>
      <c r="F53" s="9">
        <v>141503</v>
      </c>
      <c r="G53" s="9">
        <v>227612</v>
      </c>
      <c r="H53" s="9">
        <v>277342</v>
      </c>
      <c r="I53" s="9">
        <v>312742</v>
      </c>
      <c r="J53" s="9">
        <v>282536</v>
      </c>
      <c r="K53" s="9">
        <v>199883</v>
      </c>
      <c r="L53" s="9">
        <v>194579</v>
      </c>
      <c r="M53" s="9">
        <v>211325</v>
      </c>
      <c r="N53" s="9">
        <v>220957</v>
      </c>
      <c r="O53" s="9">
        <v>208924</v>
      </c>
      <c r="P53" s="20">
        <v>212642</v>
      </c>
      <c r="Q53" s="21">
        <f t="shared" si="1"/>
        <v>2635453</v>
      </c>
      <c r="R53" s="54">
        <f>AVERAGE(E53:P54,E55:L55)</f>
        <v>276522.875</v>
      </c>
    </row>
    <row r="54" spans="2:18" ht="24" customHeight="1" thickBot="1">
      <c r="B54" s="63"/>
      <c r="C54" s="1" t="s">
        <v>26</v>
      </c>
      <c r="D54" s="6" t="s">
        <v>28</v>
      </c>
      <c r="E54" s="12">
        <v>194921</v>
      </c>
      <c r="F54" s="9">
        <v>203310</v>
      </c>
      <c r="G54" s="9">
        <v>275256</v>
      </c>
      <c r="H54" s="9">
        <v>306944</v>
      </c>
      <c r="I54" s="9">
        <v>282018</v>
      </c>
      <c r="J54" s="9">
        <v>274677</v>
      </c>
      <c r="K54" s="9">
        <v>227490</v>
      </c>
      <c r="L54" s="9">
        <v>220975</v>
      </c>
      <c r="M54" s="9">
        <v>243249</v>
      </c>
      <c r="N54" s="9">
        <v>261356</v>
      </c>
      <c r="O54" s="9">
        <v>278687</v>
      </c>
      <c r="P54" s="20">
        <v>245911</v>
      </c>
      <c r="Q54" s="21">
        <f t="shared" si="1"/>
        <v>3014794</v>
      </c>
      <c r="R54" s="54"/>
    </row>
    <row r="55" spans="2:18" ht="24" customHeight="1" thickBot="1">
      <c r="B55" s="63"/>
      <c r="C55" s="13" t="s">
        <v>27</v>
      </c>
      <c r="D55" s="7" t="s">
        <v>28</v>
      </c>
      <c r="E55" s="26">
        <v>303120</v>
      </c>
      <c r="F55" s="11">
        <v>324056</v>
      </c>
      <c r="G55" s="11">
        <v>451828</v>
      </c>
      <c r="H55" s="11">
        <v>502718</v>
      </c>
      <c r="I55" s="11">
        <v>434214</v>
      </c>
      <c r="J55" s="11">
        <v>480742</v>
      </c>
      <c r="K55" s="11">
        <v>347575</v>
      </c>
      <c r="L55" s="11">
        <v>354232</v>
      </c>
      <c r="M55" s="16"/>
      <c r="N55" s="16"/>
      <c r="O55" s="16"/>
      <c r="P55" s="28"/>
      <c r="Q55" s="22">
        <f t="shared" si="1"/>
        <v>3198485</v>
      </c>
      <c r="R55" s="55"/>
    </row>
    <row r="56" spans="2:18" ht="24" customHeight="1">
      <c r="B56" s="52" t="s">
        <v>16</v>
      </c>
      <c r="C56" s="1" t="s">
        <v>25</v>
      </c>
      <c r="D56" s="6" t="s">
        <v>28</v>
      </c>
      <c r="E56" s="8">
        <v>131448</v>
      </c>
      <c r="F56" s="9">
        <v>127566</v>
      </c>
      <c r="G56" s="9">
        <v>226904</v>
      </c>
      <c r="H56" s="9">
        <v>219741</v>
      </c>
      <c r="I56" s="9">
        <v>246010</v>
      </c>
      <c r="J56" s="9">
        <v>227199</v>
      </c>
      <c r="K56" s="9">
        <v>180342</v>
      </c>
      <c r="L56" s="9">
        <v>171439</v>
      </c>
      <c r="M56" s="9">
        <v>189111</v>
      </c>
      <c r="N56" s="9">
        <v>199197</v>
      </c>
      <c r="O56" s="9">
        <v>187839</v>
      </c>
      <c r="P56" s="18">
        <v>195538</v>
      </c>
      <c r="Q56" s="21">
        <f t="shared" si="1"/>
        <v>2302334</v>
      </c>
      <c r="R56" s="54">
        <f>AVERAGE(E56:P57,E58:L58)</f>
        <v>242504.40625</v>
      </c>
    </row>
    <row r="57" spans="2:18" ht="24" customHeight="1">
      <c r="B57" s="52"/>
      <c r="C57" s="1" t="s">
        <v>26</v>
      </c>
      <c r="D57" s="6" t="s">
        <v>28</v>
      </c>
      <c r="E57" s="8">
        <v>179001</v>
      </c>
      <c r="F57" s="9">
        <v>178403</v>
      </c>
      <c r="G57" s="9">
        <v>199013</v>
      </c>
      <c r="H57" s="9">
        <v>244600</v>
      </c>
      <c r="I57" s="9">
        <v>216018</v>
      </c>
      <c r="J57" s="9">
        <v>212172</v>
      </c>
      <c r="K57" s="9">
        <v>211413</v>
      </c>
      <c r="L57" s="9">
        <v>191975</v>
      </c>
      <c r="M57" s="9">
        <v>212966</v>
      </c>
      <c r="N57" s="9">
        <v>221719</v>
      </c>
      <c r="O57" s="9">
        <v>255803</v>
      </c>
      <c r="P57" s="18">
        <v>223390</v>
      </c>
      <c r="Q57" s="21">
        <f t="shared" si="1"/>
        <v>2546473</v>
      </c>
      <c r="R57" s="54"/>
    </row>
    <row r="58" spans="2:18" ht="24" customHeight="1" thickBot="1">
      <c r="B58" s="53"/>
      <c r="C58" s="13" t="s">
        <v>27</v>
      </c>
      <c r="D58" s="7" t="s">
        <v>28</v>
      </c>
      <c r="E58" s="10">
        <v>272022</v>
      </c>
      <c r="F58" s="11">
        <v>289441</v>
      </c>
      <c r="G58" s="11">
        <v>410369</v>
      </c>
      <c r="H58" s="11">
        <v>475157</v>
      </c>
      <c r="I58" s="11">
        <v>400602</v>
      </c>
      <c r="J58" s="11">
        <v>423939</v>
      </c>
      <c r="K58" s="11">
        <v>326062</v>
      </c>
      <c r="L58" s="11">
        <v>313742</v>
      </c>
      <c r="M58" s="11"/>
      <c r="N58" s="11"/>
      <c r="O58" s="11"/>
      <c r="P58" s="19"/>
      <c r="Q58" s="22">
        <f t="shared" si="1"/>
        <v>2911334</v>
      </c>
      <c r="R58" s="55"/>
    </row>
    <row r="59" spans="2:18" ht="24" customHeight="1">
      <c r="B59" s="52" t="s">
        <v>30</v>
      </c>
      <c r="C59" s="1" t="s">
        <v>25</v>
      </c>
      <c r="D59" s="6" t="s">
        <v>28</v>
      </c>
      <c r="E59" s="8">
        <v>104018</v>
      </c>
      <c r="F59" s="9">
        <v>119635</v>
      </c>
      <c r="G59" s="9">
        <v>171620</v>
      </c>
      <c r="H59" s="9">
        <v>214654</v>
      </c>
      <c r="I59" s="9">
        <v>226793</v>
      </c>
      <c r="J59" s="9">
        <v>203293</v>
      </c>
      <c r="K59" s="9">
        <v>158979</v>
      </c>
      <c r="L59" s="9">
        <v>149766</v>
      </c>
      <c r="M59" s="9">
        <v>173007</v>
      </c>
      <c r="N59" s="9">
        <v>174017</v>
      </c>
      <c r="O59" s="9">
        <v>171702</v>
      </c>
      <c r="P59" s="18">
        <v>177999</v>
      </c>
      <c r="Q59" s="21">
        <v>2045483</v>
      </c>
      <c r="R59" s="54">
        <f>AVERAGE(E59:P60,E61:L61)</f>
        <v>220294.25</v>
      </c>
    </row>
    <row r="60" spans="2:18" ht="24" customHeight="1">
      <c r="B60" s="52"/>
      <c r="C60" s="1" t="s">
        <v>26</v>
      </c>
      <c r="D60" s="6" t="s">
        <v>28</v>
      </c>
      <c r="E60" s="8">
        <v>151995</v>
      </c>
      <c r="F60" s="9">
        <v>156812</v>
      </c>
      <c r="G60" s="9">
        <v>180257</v>
      </c>
      <c r="H60" s="9">
        <v>219086</v>
      </c>
      <c r="I60" s="9">
        <v>214564</v>
      </c>
      <c r="J60" s="9">
        <v>185695</v>
      </c>
      <c r="K60" s="9">
        <v>187966</v>
      </c>
      <c r="L60" s="9">
        <v>171555</v>
      </c>
      <c r="M60" s="9">
        <v>211306</v>
      </c>
      <c r="N60" s="9">
        <v>227666</v>
      </c>
      <c r="O60" s="9">
        <v>239751</v>
      </c>
      <c r="P60" s="18">
        <v>241776</v>
      </c>
      <c r="Q60" s="21">
        <v>2388429</v>
      </c>
      <c r="R60" s="54"/>
    </row>
    <row r="61" spans="2:18" ht="24" customHeight="1" thickBot="1">
      <c r="B61" s="53"/>
      <c r="C61" s="13" t="s">
        <v>27</v>
      </c>
      <c r="D61" s="7" t="s">
        <v>28</v>
      </c>
      <c r="E61" s="10">
        <v>270298</v>
      </c>
      <c r="F61" s="11">
        <v>271030</v>
      </c>
      <c r="G61" s="11">
        <v>307041</v>
      </c>
      <c r="H61" s="11">
        <v>388358</v>
      </c>
      <c r="I61" s="11">
        <v>397467</v>
      </c>
      <c r="J61" s="11">
        <v>346060</v>
      </c>
      <c r="K61" s="11">
        <v>321393</v>
      </c>
      <c r="L61" s="11">
        <v>313857</v>
      </c>
      <c r="M61" s="11"/>
      <c r="N61" s="11"/>
      <c r="O61" s="11"/>
      <c r="P61" s="19"/>
      <c r="Q61" s="22">
        <v>2615504</v>
      </c>
      <c r="R61" s="55"/>
    </row>
    <row r="62" ht="14.25">
      <c r="B62" t="s">
        <v>33</v>
      </c>
    </row>
    <row r="63" ht="14.25">
      <c r="B63" t="s">
        <v>32</v>
      </c>
    </row>
  </sheetData>
  <sheetProtection/>
  <mergeCells count="35">
    <mergeCell ref="B10:B12"/>
    <mergeCell ref="R10:R12"/>
    <mergeCell ref="B13:B15"/>
    <mergeCell ref="R13:R15"/>
    <mergeCell ref="B16:B18"/>
    <mergeCell ref="R16:R18"/>
    <mergeCell ref="B19:B21"/>
    <mergeCell ref="R19:R21"/>
    <mergeCell ref="B22:B24"/>
    <mergeCell ref="R22:R24"/>
    <mergeCell ref="B25:B27"/>
    <mergeCell ref="R25:R27"/>
    <mergeCell ref="B28:B30"/>
    <mergeCell ref="R28:R30"/>
    <mergeCell ref="B31:B33"/>
    <mergeCell ref="R31:R33"/>
    <mergeCell ref="B38:B40"/>
    <mergeCell ref="R38:R40"/>
    <mergeCell ref="R56:R58"/>
    <mergeCell ref="B41:B43"/>
    <mergeCell ref="R41:R43"/>
    <mergeCell ref="B44:B46"/>
    <mergeCell ref="R44:R46"/>
    <mergeCell ref="B47:B49"/>
    <mergeCell ref="R47:R49"/>
    <mergeCell ref="B59:B61"/>
    <mergeCell ref="R59:R61"/>
    <mergeCell ref="F3:F4"/>
    <mergeCell ref="H3:H4"/>
    <mergeCell ref="H5:H7"/>
    <mergeCell ref="B50:B52"/>
    <mergeCell ref="R50:R52"/>
    <mergeCell ref="B53:B55"/>
    <mergeCell ref="R53:R55"/>
    <mergeCell ref="B56:B58"/>
  </mergeCells>
  <printOptions/>
  <pageMargins left="0.7" right="0.7" top="0.75" bottom="0.75" header="0.3" footer="0.3"/>
  <pageSetup horizontalDpi="600" verticalDpi="600" orientation="landscape" paperSize="9" scale="61" r:id="rId1"/>
  <rowBreaks count="1" manualBreakCount="1">
    <brk id="3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小埜任啓</dc:creator>
  <cp:keywords/>
  <dc:description/>
  <cp:lastModifiedBy>芦原 徹2</cp:lastModifiedBy>
  <cp:lastPrinted>2023-01-24T02:48:56Z</cp:lastPrinted>
  <dcterms:created xsi:type="dcterms:W3CDTF">2005-07-13T02:31:53Z</dcterms:created>
  <dcterms:modified xsi:type="dcterms:W3CDTF">2023-01-30T06:35:18Z</dcterms:modified>
  <cp:category/>
  <cp:version/>
  <cp:contentType/>
  <cp:contentStatus/>
</cp:coreProperties>
</file>