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kahashi-kazuyo\Desktop\【経営比較分析表】2020_294268_46_1718\"/>
    </mc:Choice>
  </mc:AlternateContent>
  <workbookProtection workbookAlgorithmName="SHA-512" workbookHashValue="AF+EpF5XCOnSYjLuY/c6J6GP9xA3Rs3hDu7FM6bjURM0p2aVl39zeONB/LCD+6ICZaLfvRiyY88eKhPZM5pDAQ==" workbookSaltValue="izb+a3yNKittx5uhiylkj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<sst xmlns="http://schemas.openxmlformats.org/spreadsheetml/2006/main" count="257" uniqueCount="116">
  <si>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</si>
  <si>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</si>
  <si>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</si>
  <si>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</si>
  <si>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</si>
  <si>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</si>
  <si>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</si>
  <si>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</si>
  <si>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</si>
  <si>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</si>
  <si>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</si>
  <si>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</si>
  <si>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</si>
  <si>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</si>
  <si>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</si>
  <si>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</si>
  <si>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</si>
  <si>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</si>
  <si>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</si>
  <si>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</si>
  <si>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</si>
  <si>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</si>
  <si>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</si>
  <si>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</si>
  <si>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</si>
  <si>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</si>
  <si>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</si>
  <si>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</si>
  <si>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</si>
  <si>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</si>
  <si>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</si>
  <si>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</si>
  <si>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</si>
  <si>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</si>
  <si>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</si>
  <si>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</si>
  <si>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</si>
  <si>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</si>
  <si>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</si>
  <si>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</si>
  <si>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</si>
  <si>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</si>
  <si>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</si>
  <si>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</si>
  <si>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</si>
  <si>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</si>
  <si>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</si>
  <si>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</si>
  <si>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</si>
  <si>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</si>
  <si>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</si>
  <si>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</si>
  <si>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</si>
  <si>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</si>
  <si>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</si>
  <si>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</si>
  <si>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</si>
  <si>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</si>
  <si>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</si>
  <si>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</si>
  <si>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</si>
  <si>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</si>
  <si>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</si>
  <si>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</si>
  <si>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</si>
  <si>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</si>
  <si>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</si>
  <si>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</si>
  <si>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</si>
  <si>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</si>
  <si>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</si>
  <si>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</si>
  <si>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</si>
  <si>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</si>
  <si>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</si>
  <si>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</si>
  <si>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</si>
  <si>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</si>
  <si>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</si>
  <si>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</si>
  <si>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</si>
  <si>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</si>
  <si>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</si>
  <si>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</si>
  <si>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</si>
  <si>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</si>
  <si>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</si>
  <si>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</si>
  <si>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</si>
  <si>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</si>
  <si>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</si>
  <si>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</si>
  <si>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</si>
  <si>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</si>
  <si>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</si>
  <si>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</si>
  <si>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広陵町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</si>
  <si>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</si>
  <si>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</si>
  <si>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</si>
  <si>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</si>
  <si>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</si>
  <si>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</si>
  <si>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</si>
  <si>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</si>
  <si>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</si>
  <si>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</si>
  <si>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</si>
  <si>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</si>
  <si>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</si>
  <si>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</si>
  <si>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</si>
  <si>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</si>
  <si>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①経常収支比率は１００％を超えており、経営は健全といえるが、⑤経費回収率が１００％を下回っており、下水道使用料以外の収入で賄っている状況である。使用料の改定に取り組む必要がある。
　③流動比率は類似団体に比べ低く、企業債の償還金が多額なのに対して現金が少ないためと考える。しかし、平成２９年度をピークに償還額が徐々に減ってきているので、少しずつ改善していくと思われる。
　④企業債残高対事業規模比率は、類似団体と比べても高く、使用料収入に対して企業債残高の割合が多いといえる。平成２９年度に企業債償還のピークを迎えたので、今後は徐々に改善される見込みである。</t>
    <rPh sb="2" eb="8">
      <t>ケイジョウシュウシヒリツ</t>
    </rPh>
    <rPh sb="14" eb="15">
      <t>コ</t>
    </rPh>
    <rPh sb="20" eb="22">
      <t>ケイエイ</t>
    </rPh>
    <rPh sb="23" eb="25">
      <t>ケンゼン</t>
    </rPh>
    <rPh sb="32" eb="34">
      <t>ケイヒ</t>
    </rPh>
    <rPh sb="34" eb="37">
      <t>カイシュウリツ</t>
    </rPh>
    <rPh sb="43" eb="45">
      <t>シタマワ</t>
    </rPh>
    <rPh sb="50" eb="53">
      <t>ゲスイドウ</t>
    </rPh>
    <rPh sb="53" eb="56">
      <t>シヨウリョウ</t>
    </rPh>
    <rPh sb="56" eb="58">
      <t>イガイ</t>
    </rPh>
    <rPh sb="59" eb="61">
      <t>シュウニュウ</t>
    </rPh>
    <rPh sb="62" eb="63">
      <t>マカナ</t>
    </rPh>
    <rPh sb="67" eb="69">
      <t>ジョウキョウ</t>
    </rPh>
    <rPh sb="73" eb="76">
      <t>シヨウリョウ</t>
    </rPh>
    <rPh sb="77" eb="79">
      <t>カイテイ</t>
    </rPh>
    <rPh sb="80" eb="81">
      <t>ト</t>
    </rPh>
    <rPh sb="82" eb="83">
      <t>ク</t>
    </rPh>
    <rPh sb="84" eb="86">
      <t>ヒツヨウ</t>
    </rPh>
    <rPh sb="94" eb="96">
      <t>リュウドウ</t>
    </rPh>
    <rPh sb="96" eb="98">
      <t>ヒリツ</t>
    </rPh>
    <rPh sb="99" eb="103">
      <t>ルイジダンタイ</t>
    </rPh>
    <rPh sb="104" eb="105">
      <t>クラ</t>
    </rPh>
    <rPh sb="106" eb="107">
      <t>ヒク</t>
    </rPh>
    <rPh sb="109" eb="112">
      <t>キギョウサイ</t>
    </rPh>
    <rPh sb="113" eb="115">
      <t>ショウカン</t>
    </rPh>
    <rPh sb="115" eb="116">
      <t>キン</t>
    </rPh>
    <rPh sb="117" eb="119">
      <t>タガク</t>
    </rPh>
    <rPh sb="122" eb="123">
      <t>タイ</t>
    </rPh>
    <rPh sb="125" eb="127">
      <t>ゲンキン</t>
    </rPh>
    <rPh sb="128" eb="129">
      <t>スク</t>
    </rPh>
    <rPh sb="134" eb="135">
      <t>カンガ</t>
    </rPh>
    <rPh sb="142" eb="144">
      <t>ヘイセイ</t>
    </rPh>
    <rPh sb="146" eb="148">
      <t>ネンド</t>
    </rPh>
    <rPh sb="153" eb="156">
      <t>ショウカンガク</t>
    </rPh>
    <rPh sb="157" eb="159">
      <t>ジョジョ</t>
    </rPh>
    <rPh sb="160" eb="161">
      <t>ヘ</t>
    </rPh>
    <rPh sb="170" eb="171">
      <t>スコ</t>
    </rPh>
    <rPh sb="174" eb="176">
      <t>カイゼン</t>
    </rPh>
    <rPh sb="181" eb="182">
      <t>オモ</t>
    </rPh>
    <rPh sb="190" eb="193">
      <t>キギョウサイ</t>
    </rPh>
    <rPh sb="193" eb="195">
      <t>ザンダカ</t>
    </rPh>
    <rPh sb="195" eb="196">
      <t>タイ</t>
    </rPh>
    <rPh sb="196" eb="198">
      <t>ジギョウ</t>
    </rPh>
    <rPh sb="198" eb="200">
      <t>キボ</t>
    </rPh>
    <rPh sb="200" eb="202">
      <t>ヒリツ</t>
    </rPh>
    <rPh sb="204" eb="206">
      <t>ルイジ</t>
    </rPh>
    <rPh sb="206" eb="208">
      <t>ダンタイ</t>
    </rPh>
    <rPh sb="209" eb="210">
      <t>クラ</t>
    </rPh>
    <rPh sb="213" eb="214">
      <t>タカ</t>
    </rPh>
    <rPh sb="216" eb="219">
      <t>シヨウリョウ</t>
    </rPh>
    <rPh sb="219" eb="221">
      <t>シュウニュウ</t>
    </rPh>
    <rPh sb="222" eb="223">
      <t>タイ</t>
    </rPh>
    <rPh sb="225" eb="228">
      <t>キギョウサイ</t>
    </rPh>
    <rPh sb="228" eb="230">
      <t>ザンダカ</t>
    </rPh>
    <rPh sb="231" eb="233">
      <t>ワリアイ</t>
    </rPh>
    <rPh sb="234" eb="235">
      <t>オオ</t>
    </rPh>
    <rPh sb="241" eb="243">
      <t>ヘイセイ</t>
    </rPh>
    <rPh sb="245" eb="247">
      <t>ネンド</t>
    </rPh>
    <rPh sb="248" eb="251">
      <t>キギョウサイ</t>
    </rPh>
    <rPh sb="251" eb="253">
      <t>ショウカン</t>
    </rPh>
    <rPh sb="258" eb="259">
      <t>ムカ</t>
    </rPh>
    <rPh sb="264" eb="266">
      <t>コンゴ</t>
    </rPh>
    <rPh sb="267" eb="269">
      <t>ジョジョ</t>
    </rPh>
    <rPh sb="270" eb="272">
      <t>カイゼン</t>
    </rPh>
    <rPh sb="275" eb="277">
      <t>ミコ</t>
    </rPh>
    <phoneticPr fontId="4"/>
  </si>
  <si>
    <t>　昭和５９年４月に供用開始後３７年が経過している。法定耐用年数を超える施設は今のところなく、管更生も行っていない。
　現在、ストックマネジメント計画策定に向けて調査を実施しており、計画策定後は優先順位を決め。順次管更生を行っていくこととなる。</t>
    <rPh sb="1" eb="3">
      <t>ショウワ</t>
    </rPh>
    <rPh sb="5" eb="6">
      <t>ネン</t>
    </rPh>
    <rPh sb="7" eb="8">
      <t>ガツ</t>
    </rPh>
    <rPh sb="9" eb="11">
      <t>キョウヨウ</t>
    </rPh>
    <rPh sb="11" eb="13">
      <t>カイシ</t>
    </rPh>
    <rPh sb="13" eb="14">
      <t>ゴ</t>
    </rPh>
    <rPh sb="16" eb="17">
      <t>ネン</t>
    </rPh>
    <rPh sb="18" eb="20">
      <t>ケイカ</t>
    </rPh>
    <rPh sb="25" eb="27">
      <t>ホウテイ</t>
    </rPh>
    <rPh sb="27" eb="29">
      <t>タイヨウ</t>
    </rPh>
    <rPh sb="29" eb="31">
      <t>ネンスウ</t>
    </rPh>
    <rPh sb="32" eb="33">
      <t>コ</t>
    </rPh>
    <rPh sb="35" eb="37">
      <t>シセツ</t>
    </rPh>
    <rPh sb="38" eb="39">
      <t>イマ</t>
    </rPh>
    <rPh sb="46" eb="49">
      <t>カンコウセイ</t>
    </rPh>
    <rPh sb="50" eb="51">
      <t>オコナ</t>
    </rPh>
    <rPh sb="60" eb="62">
      <t>ゲンザイ</t>
    </rPh>
    <rPh sb="73" eb="75">
      <t>ケイカク</t>
    </rPh>
    <rPh sb="75" eb="77">
      <t>サクテイ</t>
    </rPh>
    <rPh sb="78" eb="79">
      <t>ム</t>
    </rPh>
    <rPh sb="81" eb="83">
      <t>チョウサ</t>
    </rPh>
    <rPh sb="84" eb="86">
      <t>ジッシ</t>
    </rPh>
    <rPh sb="91" eb="93">
      <t>ケイカク</t>
    </rPh>
    <rPh sb="93" eb="95">
      <t>サクテイ</t>
    </rPh>
    <rPh sb="95" eb="96">
      <t>ゴ</t>
    </rPh>
    <rPh sb="97" eb="99">
      <t>ユウセン</t>
    </rPh>
    <rPh sb="99" eb="101">
      <t>ジュンイ</t>
    </rPh>
    <rPh sb="102" eb="103">
      <t>キ</t>
    </rPh>
    <rPh sb="105" eb="107">
      <t>ジュンジ</t>
    </rPh>
    <rPh sb="107" eb="110">
      <t>カンコウセイ</t>
    </rPh>
    <rPh sb="111" eb="112">
      <t>オコナ</t>
    </rPh>
    <phoneticPr fontId="4"/>
  </si>
  <si>
    <t>　企業債の償還額が多く、企業債残高対事業規模比率や汚水処理原価が高い数値となっている。使用料収入だけでは費用を賄うことができておらず、使用料の改定に取り組む必要がある。
　管の老朽化に関しては、下水道ストックマネジメント計画を策定し、順次管更生を行っていく予定である。</t>
    <rPh sb="1" eb="4">
      <t>キギョウサイ</t>
    </rPh>
    <rPh sb="5" eb="8">
      <t>ショウカンガク</t>
    </rPh>
    <rPh sb="9" eb="10">
      <t>オオ</t>
    </rPh>
    <rPh sb="12" eb="15">
      <t>キギョウサイ</t>
    </rPh>
    <rPh sb="15" eb="17">
      <t>ザンダカ</t>
    </rPh>
    <rPh sb="17" eb="18">
      <t>タイ</t>
    </rPh>
    <rPh sb="18" eb="20">
      <t>ジギョウ</t>
    </rPh>
    <rPh sb="20" eb="22">
      <t>キボ</t>
    </rPh>
    <rPh sb="22" eb="24">
      <t>ヒリツ</t>
    </rPh>
    <rPh sb="25" eb="27">
      <t>オスイ</t>
    </rPh>
    <rPh sb="27" eb="29">
      <t>ショリ</t>
    </rPh>
    <rPh sb="29" eb="31">
      <t>ゲンカ</t>
    </rPh>
    <rPh sb="32" eb="33">
      <t>タカ</t>
    </rPh>
    <rPh sb="34" eb="36">
      <t>スウチ</t>
    </rPh>
    <rPh sb="43" eb="46">
      <t>シヨウリョウ</t>
    </rPh>
    <rPh sb="46" eb="48">
      <t>シュウニュウ</t>
    </rPh>
    <rPh sb="52" eb="54">
      <t>ヒヨウ</t>
    </rPh>
    <rPh sb="55" eb="56">
      <t>マカナ</t>
    </rPh>
    <rPh sb="67" eb="70">
      <t>シヨウリョウ</t>
    </rPh>
    <rPh sb="71" eb="73">
      <t>カイテイ</t>
    </rPh>
    <rPh sb="74" eb="75">
      <t>ト</t>
    </rPh>
    <rPh sb="76" eb="77">
      <t>ク</t>
    </rPh>
    <rPh sb="78" eb="80">
      <t>ヒツヨウ</t>
    </rPh>
    <rPh sb="87" eb="88">
      <t>カン</t>
    </rPh>
    <rPh sb="89" eb="92">
      <t>ロウキュウカ</t>
    </rPh>
    <rPh sb="93" eb="94">
      <t>カン</t>
    </rPh>
    <rPh sb="98" eb="101">
      <t>ゲスイドウ</t>
    </rPh>
    <rPh sb="111" eb="113">
      <t>ケイカク</t>
    </rPh>
    <rPh sb="114" eb="116">
      <t>サクテイ</t>
    </rPh>
    <rPh sb="118" eb="120">
      <t>ジュンジ</t>
    </rPh>
    <rPh sb="120" eb="123">
      <t>カンコウセイ</t>
    </rPh>
    <rPh sb="124" eb="125">
      <t>オコナ</t>
    </rPh>
    <rPh sb="129" eb="13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</si>
</sst>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formatCode="#,##0.00;&quot;△&quot;#,##0.00;&quot;-&quot;">
                  <c:v>0.08</c:v>
                </c:pt>
              </c:numCache>
            </c:numRef>
          </c:val>
          <c:extLst>
            <c:ext xmlns:c16="http://schemas.microsoft.com/office/drawing/2014/chart" uri="{C3380CC4-5D6E-409C-BE32-E72D297353CC}">
              <c16:uniqueId val="{00000000-F254-4B84-9BBB-F860A6136E4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0.06</c:v>
                </c:pt>
                <c:pt idx="3">
                  <c:v>0.04</c:v>
                </c:pt>
                <c:pt idx="4">
                  <c:v>0.06</c:v>
                </c:pt>
              </c:numCache>
            </c:numRef>
          </c:val>
          <c:smooth val="0"/>
          <c:extLst>
            <c:ext xmlns:c16="http://schemas.microsoft.com/office/drawing/2014/chart" uri="{C3380CC4-5D6E-409C-BE32-E72D297353CC}">
              <c16:uniqueId val="{00000001-F254-4B84-9BBB-F860A6136E4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85-4FDF-9DD5-578EB00D1C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42.38</c:v>
                </c:pt>
                <c:pt idx="2">
                  <c:v>46.17</c:v>
                </c:pt>
                <c:pt idx="3">
                  <c:v>45.68</c:v>
                </c:pt>
                <c:pt idx="4">
                  <c:v>45.87</c:v>
                </c:pt>
              </c:numCache>
            </c:numRef>
          </c:val>
          <c:smooth val="0"/>
          <c:extLst>
            <c:ext xmlns:c16="http://schemas.microsoft.com/office/drawing/2014/chart" uri="{C3380CC4-5D6E-409C-BE32-E72D297353CC}">
              <c16:uniqueId val="{00000001-CA85-4FDF-9DD5-578EB00D1C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86.7</c:v>
                </c:pt>
                <c:pt idx="2">
                  <c:v>87.36</c:v>
                </c:pt>
                <c:pt idx="3">
                  <c:v>88.1</c:v>
                </c:pt>
                <c:pt idx="4">
                  <c:v>88.58</c:v>
                </c:pt>
              </c:numCache>
            </c:numRef>
          </c:val>
          <c:extLst>
            <c:ext xmlns:c16="http://schemas.microsoft.com/office/drawing/2014/chart" uri="{C3380CC4-5D6E-409C-BE32-E72D297353CC}">
              <c16:uniqueId val="{00000000-F7C5-4145-B8D1-1FEA4C99C9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87.01</c:v>
                </c:pt>
                <c:pt idx="2">
                  <c:v>87.84</c:v>
                </c:pt>
                <c:pt idx="3">
                  <c:v>87.96</c:v>
                </c:pt>
                <c:pt idx="4">
                  <c:v>87.65</c:v>
                </c:pt>
              </c:numCache>
            </c:numRef>
          </c:val>
          <c:smooth val="0"/>
          <c:extLst>
            <c:ext xmlns:c16="http://schemas.microsoft.com/office/drawing/2014/chart" uri="{C3380CC4-5D6E-409C-BE32-E72D297353CC}">
              <c16:uniqueId val="{00000001-F7C5-4145-B8D1-1FEA4C99C9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101.04</c:v>
                </c:pt>
                <c:pt idx="2">
                  <c:v>101.06</c:v>
                </c:pt>
                <c:pt idx="3">
                  <c:v>118.33</c:v>
                </c:pt>
                <c:pt idx="4">
                  <c:v>109.88</c:v>
                </c:pt>
              </c:numCache>
            </c:numRef>
          </c:val>
          <c:extLst>
            <c:ext xmlns:c16="http://schemas.microsoft.com/office/drawing/2014/chart" uri="{C3380CC4-5D6E-409C-BE32-E72D297353CC}">
              <c16:uniqueId val="{00000000-53E8-40F6-8143-61967CB310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103.61</c:v>
                </c:pt>
                <c:pt idx="2">
                  <c:v>102.95</c:v>
                </c:pt>
                <c:pt idx="3">
                  <c:v>103.34</c:v>
                </c:pt>
                <c:pt idx="4">
                  <c:v>102.7</c:v>
                </c:pt>
              </c:numCache>
            </c:numRef>
          </c:val>
          <c:smooth val="0"/>
          <c:extLst>
            <c:ext xmlns:c16="http://schemas.microsoft.com/office/drawing/2014/chart" uri="{C3380CC4-5D6E-409C-BE32-E72D297353CC}">
              <c16:uniqueId val="{00000001-53E8-40F6-8143-61967CB310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3.09</c:v>
                </c:pt>
                <c:pt idx="2">
                  <c:v>6.17</c:v>
                </c:pt>
                <c:pt idx="3">
                  <c:v>9.2200000000000006</c:v>
                </c:pt>
                <c:pt idx="4">
                  <c:v>12.19</c:v>
                </c:pt>
              </c:numCache>
            </c:numRef>
          </c:val>
          <c:extLst>
            <c:ext xmlns:c16="http://schemas.microsoft.com/office/drawing/2014/chart" uri="{C3380CC4-5D6E-409C-BE32-E72D297353CC}">
              <c16:uniqueId val="{00000000-7FA9-4310-B137-CD6279A504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28.59</c:v>
                </c:pt>
                <c:pt idx="2">
                  <c:v>26.56</c:v>
                </c:pt>
                <c:pt idx="3">
                  <c:v>27.82</c:v>
                </c:pt>
                <c:pt idx="4">
                  <c:v>29.24</c:v>
                </c:pt>
              </c:numCache>
            </c:numRef>
          </c:val>
          <c:smooth val="0"/>
          <c:extLst>
            <c:ext xmlns:c16="http://schemas.microsoft.com/office/drawing/2014/chart" uri="{C3380CC4-5D6E-409C-BE32-E72D297353CC}">
              <c16:uniqueId val="{00000001-7FA9-4310-B137-CD6279A504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056-4854-B426-2F94E9081B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7056-4854-B426-2F94E9081B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AEA-4167-A34C-C755D38DB86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80.63</c:v>
                </c:pt>
                <c:pt idx="2">
                  <c:v>27.02</c:v>
                </c:pt>
                <c:pt idx="3">
                  <c:v>29.74</c:v>
                </c:pt>
                <c:pt idx="4">
                  <c:v>48.2</c:v>
                </c:pt>
              </c:numCache>
            </c:numRef>
          </c:val>
          <c:smooth val="0"/>
          <c:extLst>
            <c:ext xmlns:c16="http://schemas.microsoft.com/office/drawing/2014/chart" uri="{C3380CC4-5D6E-409C-BE32-E72D297353CC}">
              <c16:uniqueId val="{00000001-FAEA-4167-A34C-C755D38DB86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7.1</c:v>
                </c:pt>
                <c:pt idx="2">
                  <c:v>9.26</c:v>
                </c:pt>
                <c:pt idx="3">
                  <c:v>10.33</c:v>
                </c:pt>
                <c:pt idx="4">
                  <c:v>15.85</c:v>
                </c:pt>
              </c:numCache>
            </c:numRef>
          </c:val>
          <c:extLst>
            <c:ext xmlns:c16="http://schemas.microsoft.com/office/drawing/2014/chart" uri="{C3380CC4-5D6E-409C-BE32-E72D297353CC}">
              <c16:uniqueId val="{00000000-F10D-4D2B-95CE-76C1AD81638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70.92</c:v>
                </c:pt>
                <c:pt idx="2">
                  <c:v>60.67</c:v>
                </c:pt>
                <c:pt idx="3">
                  <c:v>53.44</c:v>
                </c:pt>
                <c:pt idx="4">
                  <c:v>46.85</c:v>
                </c:pt>
              </c:numCache>
            </c:numRef>
          </c:val>
          <c:smooth val="0"/>
          <c:extLst>
            <c:ext xmlns:c16="http://schemas.microsoft.com/office/drawing/2014/chart" uri="{C3380CC4-5D6E-409C-BE32-E72D297353CC}">
              <c16:uniqueId val="{00000001-F10D-4D2B-95CE-76C1AD81638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1372.58</c:v>
                </c:pt>
                <c:pt idx="2">
                  <c:v>1304.43</c:v>
                </c:pt>
                <c:pt idx="3">
                  <c:v>2044.73</c:v>
                </c:pt>
                <c:pt idx="4">
                  <c:v>1901.33</c:v>
                </c:pt>
              </c:numCache>
            </c:numRef>
          </c:val>
          <c:extLst>
            <c:ext xmlns:c16="http://schemas.microsoft.com/office/drawing/2014/chart" uri="{C3380CC4-5D6E-409C-BE32-E72D297353CC}">
              <c16:uniqueId val="{00000000-E09F-4E16-8F87-691CB7B29E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E09F-4E16-8F87-691CB7B29E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53.85</c:v>
                </c:pt>
                <c:pt idx="2">
                  <c:v>81.47</c:v>
                </c:pt>
                <c:pt idx="3">
                  <c:v>81.95</c:v>
                </c:pt>
                <c:pt idx="4">
                  <c:v>82.25</c:v>
                </c:pt>
              </c:numCache>
            </c:numRef>
          </c:val>
          <c:extLst>
            <c:ext xmlns:c16="http://schemas.microsoft.com/office/drawing/2014/chart" uri="{C3380CC4-5D6E-409C-BE32-E72D297353CC}">
              <c16:uniqueId val="{00000000-9DA5-47A3-BCB3-7D1D8C7E7D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88.16</c:v>
                </c:pt>
                <c:pt idx="2">
                  <c:v>87.03</c:v>
                </c:pt>
                <c:pt idx="3">
                  <c:v>84.3</c:v>
                </c:pt>
                <c:pt idx="4">
                  <c:v>82.88</c:v>
                </c:pt>
              </c:numCache>
            </c:numRef>
          </c:val>
          <c:smooth val="0"/>
          <c:extLst>
            <c:ext xmlns:c16="http://schemas.microsoft.com/office/drawing/2014/chart" uri="{C3380CC4-5D6E-409C-BE32-E72D297353CC}">
              <c16:uniqueId val="{00000001-9DA5-47A3-BCB3-7D1D8C7E7D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228.69</c:v>
                </c:pt>
                <c:pt idx="2">
                  <c:v>150.99</c:v>
                </c:pt>
                <c:pt idx="3">
                  <c:v>150</c:v>
                </c:pt>
                <c:pt idx="4">
                  <c:v>150</c:v>
                </c:pt>
              </c:numCache>
            </c:numRef>
          </c:val>
          <c:extLst>
            <c:ext xmlns:c16="http://schemas.microsoft.com/office/drawing/2014/chart" uri="{C3380CC4-5D6E-409C-BE32-E72D297353CC}">
              <c16:uniqueId val="{00000000-D83B-4364-90E7-E0761A721E7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173.89</c:v>
                </c:pt>
                <c:pt idx="2">
                  <c:v>177.02</c:v>
                </c:pt>
                <c:pt idx="3">
                  <c:v>185.47</c:v>
                </c:pt>
                <c:pt idx="4">
                  <c:v>187.76</c:v>
                </c:pt>
              </c:numCache>
            </c:numRef>
          </c:val>
          <c:smooth val="0"/>
          <c:extLst>
            <c:ext xmlns:c16="http://schemas.microsoft.com/office/drawing/2014/chart" uri="{C3380CC4-5D6E-409C-BE32-E72D297353CC}">
              <c16:uniqueId val="{00000001-D83B-4364-90E7-E0761A721E7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　広陵町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35025</v>
      </c>
      <c r="AM8" s="51"/>
      <c r="AN8" s="51"/>
      <c r="AO8" s="51"/>
      <c r="AP8" s="51"/>
      <c r="AQ8" s="51"/>
      <c r="AR8" s="51"/>
      <c r="AS8" s="51"/>
      <c r="AT8" s="46">
        <f>データ!T6</f>
        <v>16.3</v>
      </c>
      <c r="AU8" s="46"/>
      <c r="AV8" s="46"/>
      <c r="AW8" s="46"/>
      <c r="AX8" s="46"/>
      <c r="AY8" s="46"/>
      <c r="AZ8" s="46"/>
      <c r="BA8" s="46"/>
      <c r="BB8" s="46">
        <f>データ!U6</f>
        <v>2148.77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51.43</v>
      </c>
      <c r="J10" s="46"/>
      <c r="K10" s="46"/>
      <c r="L10" s="46"/>
      <c r="M10" s="46"/>
      <c r="N10" s="46"/>
      <c r="O10" s="46"/>
      <c r="P10" s="46">
        <f>データ!P6</f>
        <v>25.39</v>
      </c>
      <c r="Q10" s="46"/>
      <c r="R10" s="46"/>
      <c r="S10" s="46"/>
      <c r="T10" s="46"/>
      <c r="U10" s="46"/>
      <c r="V10" s="46"/>
      <c r="W10" s="46">
        <f>データ!Q6</f>
        <v>86.89</v>
      </c>
      <c r="X10" s="46"/>
      <c r="Y10" s="46"/>
      <c r="Z10" s="46"/>
      <c r="AA10" s="46"/>
      <c r="AB10" s="46"/>
      <c r="AC10" s="46"/>
      <c r="AD10" s="51">
        <f>データ!R6</f>
        <v>2640</v>
      </c>
      <c r="AE10" s="51"/>
      <c r="AF10" s="51"/>
      <c r="AG10" s="51"/>
      <c r="AH10" s="51"/>
      <c r="AI10" s="51"/>
      <c r="AJ10" s="51"/>
      <c r="AK10" s="2"/>
      <c r="AL10" s="51">
        <f>データ!V6</f>
        <v>8883</v>
      </c>
      <c r="AM10" s="51"/>
      <c r="AN10" s="51"/>
      <c r="AO10" s="51"/>
      <c r="AP10" s="51"/>
      <c r="AQ10" s="51"/>
      <c r="AR10" s="51"/>
      <c r="AS10" s="51"/>
      <c r="AT10" s="46">
        <f>データ!W6</f>
        <v>3.53</v>
      </c>
      <c r="AU10" s="46"/>
      <c r="AV10" s="46"/>
      <c r="AW10" s="46"/>
      <c r="AX10" s="46"/>
      <c r="AY10" s="46"/>
      <c r="AZ10" s="46"/>
      <c r="BA10" s="46"/>
      <c r="BB10" s="46">
        <f>データ!X6</f>
        <v>2516.4299999999998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3QFWsGG/E6BRBBiEnLUkJdFL8q5W6UFpCFKArT9XlWu8OQNUZeXwtz29zGtxYYllx4nlH5IQfOmmI8EanVY77Q==" saltValue="lwJMKlgBK5HZHl57GRjW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294268</v>
      </c>
      <c r="D6" s="33">
        <f t="shared" si="3"/>
        <v>46</v>
      </c>
      <c r="E6" s="33">
        <f t="shared" si="3"/>
        <v>17</v>
      </c>
      <c r="F6" s="33">
        <f t="shared" si="3"/>
        <v>4</v>
      </c>
      <c r="G6" s="33">
        <f t="shared" si="3"/>
        <v>0</v>
      </c>
      <c r="H6" s="33" t="str">
        <f t="shared" si="3"/>
        <v>奈良県　広陵町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51.43</v>
      </c>
      <c r="P6" s="34">
        <f t="shared" si="3"/>
        <v>25.39</v>
      </c>
      <c r="Q6" s="34">
        <f t="shared" si="3"/>
        <v>86.89</v>
      </c>
      <c r="R6" s="34">
        <f t="shared" si="3"/>
        <v>2640</v>
      </c>
      <c r="S6" s="34">
        <f t="shared" si="3"/>
        <v>35025</v>
      </c>
      <c r="T6" s="34">
        <f t="shared" si="3"/>
        <v>16.3</v>
      </c>
      <c r="U6" s="34">
        <f t="shared" si="3"/>
        <v>2148.77</v>
      </c>
      <c r="V6" s="34">
        <f t="shared" si="3"/>
        <v>8883</v>
      </c>
      <c r="W6" s="34">
        <f t="shared" si="3"/>
        <v>3.53</v>
      </c>
      <c r="X6" s="34">
        <f t="shared" si="3"/>
        <v>2516.4299999999998</v>
      </c>
      <c r="Y6" s="35" t="str">
        <f>IF(Y7="",NA(),Y7)</f>
        <v>-</v>
      </c>
      <c r="Z6" s="35">
        <f t="shared" ref="Z6:AH6" si="4">IF(Z7="",NA(),Z7)</f>
        <v>101.04</v>
      </c>
      <c r="AA6" s="35">
        <f t="shared" si="4"/>
        <v>101.06</v>
      </c>
      <c r="AB6" s="35">
        <f t="shared" si="4"/>
        <v>118.33</v>
      </c>
      <c r="AC6" s="35">
        <f t="shared" si="4"/>
        <v>109.88</v>
      </c>
      <c r="AD6" s="35" t="str">
        <f t="shared" si="4"/>
        <v>-</v>
      </c>
      <c r="AE6" s="35">
        <f t="shared" si="4"/>
        <v>103.61</v>
      </c>
      <c r="AF6" s="35">
        <f t="shared" si="4"/>
        <v>102.95</v>
      </c>
      <c r="AG6" s="35">
        <f t="shared" si="4"/>
        <v>103.34</v>
      </c>
      <c r="AH6" s="35">
        <f t="shared" si="4"/>
        <v>102.7</v>
      </c>
      <c r="AI6" s="34" t="str">
        <f>IF(AI7="","",IF(AI7="-","【-】","【"&amp;SUBSTITUTE(TEXT(AI7,"#,##0.00"),"-","△")&amp;"】"))</f>
        <v>【104.83】</v>
      </c>
      <c r="AJ6" s="35" t="str">
        <f>IF(AJ7="",NA(),AJ7)</f>
        <v>-</v>
      </c>
      <c r="AK6" s="34">
        <f t="shared" ref="AK6:AS6" si="5">IF(AK7="",NA(),AK7)</f>
        <v>0</v>
      </c>
      <c r="AL6" s="34">
        <f t="shared" si="5"/>
        <v>0</v>
      </c>
      <c r="AM6" s="34">
        <f t="shared" si="5"/>
        <v>0</v>
      </c>
      <c r="AN6" s="34">
        <f t="shared" si="5"/>
        <v>0</v>
      </c>
      <c r="AO6" s="35" t="str">
        <f t="shared" si="5"/>
        <v>-</v>
      </c>
      <c r="AP6" s="35">
        <f t="shared" si="5"/>
        <v>80.63</v>
      </c>
      <c r="AQ6" s="35">
        <f t="shared" si="5"/>
        <v>27.02</v>
      </c>
      <c r="AR6" s="35">
        <f t="shared" si="5"/>
        <v>29.74</v>
      </c>
      <c r="AS6" s="35">
        <f t="shared" si="5"/>
        <v>48.2</v>
      </c>
      <c r="AT6" s="34" t="str">
        <f>IF(AT7="","",IF(AT7="-","【-】","【"&amp;SUBSTITUTE(TEXT(AT7,"#,##0.00"),"-","△")&amp;"】"))</f>
        <v>【61.55】</v>
      </c>
      <c r="AU6" s="35" t="str">
        <f>IF(AU7="",NA(),AU7)</f>
        <v>-</v>
      </c>
      <c r="AV6" s="35">
        <f t="shared" ref="AV6:BD6" si="6">IF(AV7="",NA(),AV7)</f>
        <v>7.1</v>
      </c>
      <c r="AW6" s="35">
        <f t="shared" si="6"/>
        <v>9.26</v>
      </c>
      <c r="AX6" s="35">
        <f t="shared" si="6"/>
        <v>10.33</v>
      </c>
      <c r="AY6" s="35">
        <f t="shared" si="6"/>
        <v>15.85</v>
      </c>
      <c r="AZ6" s="35" t="str">
        <f t="shared" si="6"/>
        <v>-</v>
      </c>
      <c r="BA6" s="35">
        <f t="shared" si="6"/>
        <v>70.92</v>
      </c>
      <c r="BB6" s="35">
        <f t="shared" si="6"/>
        <v>60.67</v>
      </c>
      <c r="BC6" s="35">
        <f t="shared" si="6"/>
        <v>53.44</v>
      </c>
      <c r="BD6" s="35">
        <f t="shared" si="6"/>
        <v>46.85</v>
      </c>
      <c r="BE6" s="34" t="str">
        <f>IF(BE7="","",IF(BE7="-","【-】","【"&amp;SUBSTITUTE(TEXT(BE7,"#,##0.00"),"-","△")&amp;"】"))</f>
        <v>【45.34】</v>
      </c>
      <c r="BF6" s="35" t="str">
        <f>IF(BF7="",NA(),BF7)</f>
        <v>-</v>
      </c>
      <c r="BG6" s="35">
        <f t="shared" ref="BG6:BO6" si="7">IF(BG7="",NA(),BG7)</f>
        <v>1372.58</v>
      </c>
      <c r="BH6" s="35">
        <f t="shared" si="7"/>
        <v>1304.43</v>
      </c>
      <c r="BI6" s="35">
        <f t="shared" si="7"/>
        <v>2044.73</v>
      </c>
      <c r="BJ6" s="35">
        <f t="shared" si="7"/>
        <v>1901.33</v>
      </c>
      <c r="BK6" s="35" t="str">
        <f t="shared" si="7"/>
        <v>-</v>
      </c>
      <c r="BL6" s="35">
        <f t="shared" si="7"/>
        <v>1144.94</v>
      </c>
      <c r="BM6" s="35">
        <f t="shared" si="7"/>
        <v>1252.71</v>
      </c>
      <c r="BN6" s="35">
        <f t="shared" si="7"/>
        <v>1267.3900000000001</v>
      </c>
      <c r="BO6" s="35">
        <f t="shared" si="7"/>
        <v>1268.6300000000001</v>
      </c>
      <c r="BP6" s="34" t="str">
        <f>IF(BP7="","",IF(BP7="-","【-】","【"&amp;SUBSTITUTE(TEXT(BP7,"#,##0.00"),"-","△")&amp;"】"))</f>
        <v>【1,260.21】</v>
      </c>
      <c r="BQ6" s="35" t="str">
        <f>IF(BQ7="",NA(),BQ7)</f>
        <v>-</v>
      </c>
      <c r="BR6" s="35">
        <f t="shared" ref="BR6:BZ6" si="8">IF(BR7="",NA(),BR7)</f>
        <v>53.85</v>
      </c>
      <c r="BS6" s="35">
        <f t="shared" si="8"/>
        <v>81.47</v>
      </c>
      <c r="BT6" s="35">
        <f t="shared" si="8"/>
        <v>81.95</v>
      </c>
      <c r="BU6" s="35">
        <f t="shared" si="8"/>
        <v>82.25</v>
      </c>
      <c r="BV6" s="35" t="str">
        <f t="shared" si="8"/>
        <v>-</v>
      </c>
      <c r="BW6" s="35">
        <f t="shared" si="8"/>
        <v>88.16</v>
      </c>
      <c r="BX6" s="35">
        <f t="shared" si="8"/>
        <v>87.03</v>
      </c>
      <c r="BY6" s="35">
        <f t="shared" si="8"/>
        <v>84.3</v>
      </c>
      <c r="BZ6" s="35">
        <f t="shared" si="8"/>
        <v>82.88</v>
      </c>
      <c r="CA6" s="34" t="str">
        <f>IF(CA7="","",IF(CA7="-","【-】","【"&amp;SUBSTITUTE(TEXT(CA7,"#,##0.00"),"-","△")&amp;"】"))</f>
        <v>【75.29】</v>
      </c>
      <c r="CB6" s="35" t="str">
        <f>IF(CB7="",NA(),CB7)</f>
        <v>-</v>
      </c>
      <c r="CC6" s="35">
        <f t="shared" ref="CC6:CK6" si="9">IF(CC7="",NA(),CC7)</f>
        <v>228.69</v>
      </c>
      <c r="CD6" s="35">
        <f t="shared" si="9"/>
        <v>150.99</v>
      </c>
      <c r="CE6" s="35">
        <f t="shared" si="9"/>
        <v>150</v>
      </c>
      <c r="CF6" s="35">
        <f t="shared" si="9"/>
        <v>150</v>
      </c>
      <c r="CG6" s="35" t="str">
        <f t="shared" si="9"/>
        <v>-</v>
      </c>
      <c r="CH6" s="35">
        <f t="shared" si="9"/>
        <v>173.89</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f t="shared" si="10"/>
        <v>42.38</v>
      </c>
      <c r="CT6" s="35">
        <f t="shared" si="10"/>
        <v>46.17</v>
      </c>
      <c r="CU6" s="35">
        <f t="shared" si="10"/>
        <v>45.68</v>
      </c>
      <c r="CV6" s="35">
        <f t="shared" si="10"/>
        <v>45.87</v>
      </c>
      <c r="CW6" s="34" t="str">
        <f>IF(CW7="","",IF(CW7="-","【-】","【"&amp;SUBSTITUTE(TEXT(CW7,"#,##0.00"),"-","△")&amp;"】"))</f>
        <v>【42.90】</v>
      </c>
      <c r="CX6" s="35" t="str">
        <f>IF(CX7="",NA(),CX7)</f>
        <v>-</v>
      </c>
      <c r="CY6" s="35">
        <f t="shared" ref="CY6:DG6" si="11">IF(CY7="",NA(),CY7)</f>
        <v>86.7</v>
      </c>
      <c r="CZ6" s="35">
        <f t="shared" si="11"/>
        <v>87.36</v>
      </c>
      <c r="DA6" s="35">
        <f t="shared" si="11"/>
        <v>88.1</v>
      </c>
      <c r="DB6" s="35">
        <f t="shared" si="11"/>
        <v>88.58</v>
      </c>
      <c r="DC6" s="35" t="str">
        <f t="shared" si="11"/>
        <v>-</v>
      </c>
      <c r="DD6" s="35">
        <f t="shared" si="11"/>
        <v>87.01</v>
      </c>
      <c r="DE6" s="35">
        <f t="shared" si="11"/>
        <v>87.84</v>
      </c>
      <c r="DF6" s="35">
        <f t="shared" si="11"/>
        <v>87.96</v>
      </c>
      <c r="DG6" s="35">
        <f t="shared" si="11"/>
        <v>87.65</v>
      </c>
      <c r="DH6" s="34" t="str">
        <f>IF(DH7="","",IF(DH7="-","【-】","【"&amp;SUBSTITUTE(TEXT(DH7,"#,##0.00"),"-","△")&amp;"】"))</f>
        <v>【84.75】</v>
      </c>
      <c r="DI6" s="35" t="str">
        <f>IF(DI7="",NA(),DI7)</f>
        <v>-</v>
      </c>
      <c r="DJ6" s="35">
        <f t="shared" ref="DJ6:DR6" si="12">IF(DJ7="",NA(),DJ7)</f>
        <v>3.09</v>
      </c>
      <c r="DK6" s="35">
        <f t="shared" si="12"/>
        <v>6.17</v>
      </c>
      <c r="DL6" s="35">
        <f t="shared" si="12"/>
        <v>9.2200000000000006</v>
      </c>
      <c r="DM6" s="35">
        <f t="shared" si="12"/>
        <v>12.19</v>
      </c>
      <c r="DN6" s="35" t="str">
        <f t="shared" si="12"/>
        <v>-</v>
      </c>
      <c r="DO6" s="35">
        <f t="shared" si="12"/>
        <v>28.59</v>
      </c>
      <c r="DP6" s="35">
        <f t="shared" si="12"/>
        <v>26.56</v>
      </c>
      <c r="DQ6" s="35">
        <f t="shared" si="12"/>
        <v>27.82</v>
      </c>
      <c r="DR6" s="35">
        <f t="shared" si="12"/>
        <v>29.24</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【0.01】</v>
      </c>
      <c r="EE6" s="35" t="str">
        <f>IF(EE7="",NA(),EE7)</f>
        <v>-</v>
      </c>
      <c r="EF6" s="34">
        <f t="shared" ref="EF6:EN6" si="14">IF(EF7="",NA(),EF7)</f>
        <v>0</v>
      </c>
      <c r="EG6" s="34">
        <f t="shared" si="14"/>
        <v>0</v>
      </c>
      <c r="EH6" s="34">
        <f t="shared" si="14"/>
        <v>0</v>
      </c>
      <c r="EI6" s="35">
        <f t="shared" si="14"/>
        <v>0.08</v>
      </c>
      <c r="EJ6" s="35" t="str">
        <f t="shared" si="14"/>
        <v>-</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294268</v>
      </c>
      <c r="D7" s="37">
        <v>46</v>
      </c>
      <c r="E7" s="37">
        <v>17</v>
      </c>
      <c r="F7" s="37">
        <v>4</v>
      </c>
      <c r="G7" s="37">
        <v>0</v>
      </c>
      <c r="H7" s="37" t="s">
        <v>96</v>
      </c>
      <c r="I7" s="37" t="s">
        <v>97</v>
      </c>
      <c r="J7" s="37" t="s">
        <v>98</v>
      </c>
      <c r="K7" s="37" t="s">
        <v>99</v>
      </c>
      <c r="L7" s="37" t="s">
        <v>100</v>
      </c>
      <c r="M7" s="37" t="s">
        <v>101</v>
      </c>
      <c r="N7" s="38" t="s">
        <v>102</v>
      </c>
      <c r="O7" s="38">
        <v>51.43</v>
      </c>
      <c r="P7" s="38">
        <v>25.39</v>
      </c>
      <c r="Q7" s="38">
        <v>86.89</v>
      </c>
      <c r="R7" s="38">
        <v>2640</v>
      </c>
      <c r="S7" s="38">
        <v>35025</v>
      </c>
      <c r="T7" s="38">
        <v>16.3</v>
      </c>
      <c r="U7" s="38">
        <v>2148.77</v>
      </c>
      <c r="V7" s="38">
        <v>8883</v>
      </c>
      <c r="W7" s="38">
        <v>3.53</v>
      </c>
      <c r="X7" s="38">
        <v>2516.4299999999998</v>
      </c>
      <c r="Y7" s="38" t="s">
        <v>102</v>
      </c>
      <c r="Z7" s="38">
        <v>101.04</v>
      </c>
      <c r="AA7" s="38">
        <v>101.06</v>
      </c>
      <c r="AB7" s="38">
        <v>118.33</v>
      </c>
      <c r="AC7" s="38">
        <v>109.88</v>
      </c>
      <c r="AD7" s="38" t="s">
        <v>102</v>
      </c>
      <c r="AE7" s="38">
        <v>103.61</v>
      </c>
      <c r="AF7" s="38">
        <v>102.95</v>
      </c>
      <c r="AG7" s="38">
        <v>103.34</v>
      </c>
      <c r="AH7" s="38">
        <v>102.7</v>
      </c>
      <c r="AI7" s="38">
        <v>104.83</v>
      </c>
      <c r="AJ7" s="38" t="s">
        <v>102</v>
      </c>
      <c r="AK7" s="38">
        <v>0</v>
      </c>
      <c r="AL7" s="38">
        <v>0</v>
      </c>
      <c r="AM7" s="38">
        <v>0</v>
      </c>
      <c r="AN7" s="38">
        <v>0</v>
      </c>
      <c r="AO7" s="38" t="s">
        <v>102</v>
      </c>
      <c r="AP7" s="38">
        <v>80.63</v>
      </c>
      <c r="AQ7" s="38">
        <v>27.02</v>
      </c>
      <c r="AR7" s="38">
        <v>29.74</v>
      </c>
      <c r="AS7" s="38">
        <v>48.2</v>
      </c>
      <c r="AT7" s="38">
        <v>61.55</v>
      </c>
      <c r="AU7" s="38" t="s">
        <v>102</v>
      </c>
      <c r="AV7" s="38">
        <v>7.1</v>
      </c>
      <c r="AW7" s="38">
        <v>9.26</v>
      </c>
      <c r="AX7" s="38">
        <v>10.33</v>
      </c>
      <c r="AY7" s="38">
        <v>15.85</v>
      </c>
      <c r="AZ7" s="38" t="s">
        <v>102</v>
      </c>
      <c r="BA7" s="38">
        <v>70.92</v>
      </c>
      <c r="BB7" s="38">
        <v>60.67</v>
      </c>
      <c r="BC7" s="38">
        <v>53.44</v>
      </c>
      <c r="BD7" s="38">
        <v>46.85</v>
      </c>
      <c r="BE7" s="38">
        <v>45.34</v>
      </c>
      <c r="BF7" s="38" t="s">
        <v>102</v>
      </c>
      <c r="BG7" s="38">
        <v>1372.58</v>
      </c>
      <c r="BH7" s="38">
        <v>1304.43</v>
      </c>
      <c r="BI7" s="38">
        <v>2044.73</v>
      </c>
      <c r="BJ7" s="38">
        <v>1901.33</v>
      </c>
      <c r="BK7" s="38" t="s">
        <v>102</v>
      </c>
      <c r="BL7" s="38">
        <v>1144.94</v>
      </c>
      <c r="BM7" s="38">
        <v>1252.71</v>
      </c>
      <c r="BN7" s="38">
        <v>1267.3900000000001</v>
      </c>
      <c r="BO7" s="38">
        <v>1268.6300000000001</v>
      </c>
      <c r="BP7" s="38">
        <v>1260.21</v>
      </c>
      <c r="BQ7" s="38" t="s">
        <v>102</v>
      </c>
      <c r="BR7" s="38">
        <v>53.85</v>
      </c>
      <c r="BS7" s="38">
        <v>81.47</v>
      </c>
      <c r="BT7" s="38">
        <v>81.95</v>
      </c>
      <c r="BU7" s="38">
        <v>82.25</v>
      </c>
      <c r="BV7" s="38" t="s">
        <v>102</v>
      </c>
      <c r="BW7" s="38">
        <v>88.16</v>
      </c>
      <c r="BX7" s="38">
        <v>87.03</v>
      </c>
      <c r="BY7" s="38">
        <v>84.3</v>
      </c>
      <c r="BZ7" s="38">
        <v>82.88</v>
      </c>
      <c r="CA7" s="38">
        <v>75.290000000000006</v>
      </c>
      <c r="CB7" s="38" t="s">
        <v>102</v>
      </c>
      <c r="CC7" s="38">
        <v>228.69</v>
      </c>
      <c r="CD7" s="38">
        <v>150.99</v>
      </c>
      <c r="CE7" s="38">
        <v>150</v>
      </c>
      <c r="CF7" s="38">
        <v>150</v>
      </c>
      <c r="CG7" s="38" t="s">
        <v>102</v>
      </c>
      <c r="CH7" s="38">
        <v>173.89</v>
      </c>
      <c r="CI7" s="38">
        <v>177.02</v>
      </c>
      <c r="CJ7" s="38">
        <v>185.47</v>
      </c>
      <c r="CK7" s="38">
        <v>187.76</v>
      </c>
      <c r="CL7" s="38">
        <v>215.41</v>
      </c>
      <c r="CM7" s="38" t="s">
        <v>102</v>
      </c>
      <c r="CN7" s="38" t="s">
        <v>102</v>
      </c>
      <c r="CO7" s="38" t="s">
        <v>102</v>
      </c>
      <c r="CP7" s="38" t="s">
        <v>102</v>
      </c>
      <c r="CQ7" s="38" t="s">
        <v>102</v>
      </c>
      <c r="CR7" s="38" t="s">
        <v>102</v>
      </c>
      <c r="CS7" s="38">
        <v>42.38</v>
      </c>
      <c r="CT7" s="38">
        <v>46.17</v>
      </c>
      <c r="CU7" s="38">
        <v>45.68</v>
      </c>
      <c r="CV7" s="38">
        <v>45.87</v>
      </c>
      <c r="CW7" s="38">
        <v>42.9</v>
      </c>
      <c r="CX7" s="38" t="s">
        <v>102</v>
      </c>
      <c r="CY7" s="38">
        <v>86.7</v>
      </c>
      <c r="CZ7" s="38">
        <v>87.36</v>
      </c>
      <c r="DA7" s="38">
        <v>88.1</v>
      </c>
      <c r="DB7" s="38">
        <v>88.58</v>
      </c>
      <c r="DC7" s="38" t="s">
        <v>102</v>
      </c>
      <c r="DD7" s="38">
        <v>87.01</v>
      </c>
      <c r="DE7" s="38">
        <v>87.84</v>
      </c>
      <c r="DF7" s="38">
        <v>87.96</v>
      </c>
      <c r="DG7" s="38">
        <v>87.65</v>
      </c>
      <c r="DH7" s="38">
        <v>84.75</v>
      </c>
      <c r="DI7" s="38" t="s">
        <v>102</v>
      </c>
      <c r="DJ7" s="38">
        <v>3.09</v>
      </c>
      <c r="DK7" s="38">
        <v>6.17</v>
      </c>
      <c r="DL7" s="38">
        <v>9.2200000000000006</v>
      </c>
      <c r="DM7" s="38">
        <v>12.19</v>
      </c>
      <c r="DN7" s="38" t="s">
        <v>102</v>
      </c>
      <c r="DO7" s="38">
        <v>28.59</v>
      </c>
      <c r="DP7" s="38">
        <v>26.56</v>
      </c>
      <c r="DQ7" s="38">
        <v>27.82</v>
      </c>
      <c r="DR7" s="38">
        <v>29.24</v>
      </c>
      <c r="DS7" s="38">
        <v>23.6</v>
      </c>
      <c r="DT7" s="38" t="s">
        <v>102</v>
      </c>
      <c r="DU7" s="38">
        <v>0</v>
      </c>
      <c r="DV7" s="38">
        <v>0</v>
      </c>
      <c r="DW7" s="38">
        <v>0</v>
      </c>
      <c r="DX7" s="38">
        <v>0</v>
      </c>
      <c r="DY7" s="38" t="s">
        <v>102</v>
      </c>
      <c r="DZ7" s="38">
        <v>0</v>
      </c>
      <c r="EA7" s="38">
        <v>0</v>
      </c>
      <c r="EB7" s="38">
        <v>0</v>
      </c>
      <c r="EC7" s="38">
        <v>0</v>
      </c>
      <c r="ED7" s="38">
        <v>0.01</v>
      </c>
      <c r="EE7" s="38" t="s">
        <v>102</v>
      </c>
      <c r="EF7" s="38">
        <v>0</v>
      </c>
      <c r="EG7" s="38">
        <v>0</v>
      </c>
      <c r="EH7" s="38">
        <v>0</v>
      </c>
      <c r="EI7" s="38">
        <v>0.08</v>
      </c>
      <c r="EJ7" s="38" t="s">
        <v>102</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岡橋 和代</cp:lastModifiedBy>
  <cp:lastPrinted>2022-01-19T04:54:15Z</cp:lastPrinted>
  <dcterms:created xsi:type="dcterms:W3CDTF">2021-12-03T07:26:36Z</dcterms:created>
  <dcterms:modified xsi:type="dcterms:W3CDTF">2022-01-19T04:54:18Z</dcterms:modified>
  <cp:category/>
</cp:coreProperties>
</file>