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ahashi-kazuyo\Desktop\【経営比較分析表】2020_294268_46_1718\"/>
    </mc:Choice>
  </mc:AlternateContent>
  <workbookProtection workbookAlgorithmName="SHA-512" workbookHashValue="KSA4RaIQbPD9YIPS32dZ11ZqVS8QzYc0Xz9/eP0C7Xic+kYeh/u3BGbOYCRwPH8UJNrdQ5ieM/iEIQgYkL2Psg==" workbookSaltValue="fIdZUitdPf+t6eUO9X8+c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G85" i="4"/>
  <c r="BB10" i="4"/>
  <c r="AD10" i="4"/>
  <c r="W10" i="4"/>
  <c r="P10" i="4"/>
  <c r="B10" i="4"/>
  <c r="BB8" i="4"/>
  <c r="AT8" i="4"/>
  <c r="AD8" i="4"/>
  <c r="W8" i="4"/>
  <c r="B8" i="4"/>
  <c r="B6" i="4"/>
</calcChain>
</file>

<file path=xl/sharedStrings.xml><?xml version="1.0" encoding="utf-8"?>
<sst xmlns="http://schemas.openxmlformats.org/spreadsheetml/2006/main" count="257" uniqueCount="117">
  <si>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</si>
  <si>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</si>
  <si>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</si>
  <si>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</si>
  <si>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</si>
  <si>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</si>
  <si>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</si>
  <si>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</si>
  <si>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</si>
  <si>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</si>
  <si>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</si>
  <si>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</si>
  <si>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</si>
  <si>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</si>
  <si>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</si>
  <si>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</si>
  <si>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</si>
  <si>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</si>
  <si>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</si>
  <si>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</si>
  <si>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</si>
  <si>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</si>
  <si>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</si>
  <si>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</si>
  <si>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</si>
  <si>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</si>
  <si>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</si>
  <si>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</si>
  <si>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</si>
  <si>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</si>
  <si>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</si>
  <si>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</si>
  <si>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</si>
  <si>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</si>
  <si>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</si>
  <si>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</si>
  <si>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</si>
  <si>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</si>
  <si>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</si>
  <si>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</si>
  <si>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</si>
  <si>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</si>
  <si>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</si>
  <si>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</si>
  <si>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</si>
  <si>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</si>
  <si>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</si>
  <si>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</si>
  <si>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</si>
  <si>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</si>
  <si>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</si>
  <si>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</si>
  <si>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</si>
  <si>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</si>
  <si>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</si>
  <si>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</si>
  <si>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</si>
  <si>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</si>
  <si>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</si>
  <si>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</si>
  <si>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</si>
  <si>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</si>
  <si>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</si>
  <si>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</si>
  <si>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</si>
  <si>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</si>
  <si>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</si>
  <si>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</si>
  <si>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</si>
  <si>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</si>
  <si>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</si>
  <si>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</si>
  <si>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</si>
  <si>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</si>
  <si>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</si>
  <si>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</si>
  <si>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</si>
  <si>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</si>
  <si>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</si>
  <si>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</si>
  <si>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</si>
  <si>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</si>
  <si>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</si>
  <si>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</si>
  <si>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</si>
  <si>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</si>
  <si>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</si>
  <si>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</si>
  <si>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</si>
  <si>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</si>
  <si>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</si>
  <si>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</si>
  <si>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</si>
  <si>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</si>
  <si>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</si>
  <si>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</si>
  <si>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奈良県　広陵町</t>
  </si>
  <si>
    <t>法適用</t>
  </si>
  <si>
    <t>下水道事業</t>
  </si>
  <si>
    <t>公共下水道</t>
  </si>
  <si>
    <t>Cb1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</si>
  <si>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</si>
  <si>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</si>
  <si>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</si>
  <si>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</si>
  <si>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</si>
  <si>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</si>
  <si>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</si>
  <si>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</si>
  <si>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</si>
  <si>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</si>
  <si>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</si>
  <si>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</si>
  <si>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</si>
  <si>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昭和５８年４月に供用開始して以来３８年が経過している。法定耐用年数を超える施設は今のところない。令和２年度に「下水道ストックマネジメント計画」を策定したので、今後は計画に基づいて順次管更生を実施していく予定である。</t>
    <rPh sb="1" eb="3">
      <t>ショウワ</t>
    </rPh>
    <rPh sb="5" eb="6">
      <t>ネン</t>
    </rPh>
    <rPh sb="7" eb="8">
      <t>ガツ</t>
    </rPh>
    <rPh sb="9" eb="11">
      <t>キョウヨウ</t>
    </rPh>
    <rPh sb="11" eb="13">
      <t>カイシ</t>
    </rPh>
    <rPh sb="15" eb="17">
      <t>イライ</t>
    </rPh>
    <rPh sb="19" eb="20">
      <t>ネン</t>
    </rPh>
    <rPh sb="21" eb="23">
      <t>ケイカ</t>
    </rPh>
    <rPh sb="28" eb="30">
      <t>ホウテイ</t>
    </rPh>
    <rPh sb="30" eb="32">
      <t>タイヨウ</t>
    </rPh>
    <rPh sb="32" eb="34">
      <t>ネンスウ</t>
    </rPh>
    <rPh sb="35" eb="36">
      <t>コ</t>
    </rPh>
    <rPh sb="38" eb="40">
      <t>シセツ</t>
    </rPh>
    <rPh sb="41" eb="42">
      <t>イマ</t>
    </rPh>
    <rPh sb="49" eb="51">
      <t>レイワ</t>
    </rPh>
    <rPh sb="52" eb="54">
      <t>ネンド</t>
    </rPh>
    <rPh sb="56" eb="59">
      <t>ゲスイドウ</t>
    </rPh>
    <rPh sb="69" eb="71">
      <t>ケイカク</t>
    </rPh>
    <rPh sb="73" eb="75">
      <t>サクテイ</t>
    </rPh>
    <rPh sb="80" eb="82">
      <t>コンゴ</t>
    </rPh>
    <rPh sb="83" eb="85">
      <t>ケイカク</t>
    </rPh>
    <rPh sb="86" eb="87">
      <t>モト</t>
    </rPh>
    <rPh sb="90" eb="92">
      <t>ジュンジ</t>
    </rPh>
    <rPh sb="92" eb="95">
      <t>カンコウセイ</t>
    </rPh>
    <rPh sb="96" eb="98">
      <t>ジッシ</t>
    </rPh>
    <rPh sb="102" eb="104">
      <t>ヨテイ</t>
    </rPh>
    <phoneticPr fontId="4"/>
  </si>
  <si>
    <t>　使用料収入だけでは費用を賄うことができておらず、使用料の改定に取り組む必要がある。
　管の老朽化に関しては、下水道ストックマネジメント計画に基づき、順次管更生を実施していく。</t>
    <rPh sb="1" eb="4">
      <t>シヨウリョウ</t>
    </rPh>
    <rPh sb="4" eb="6">
      <t>シュウニュウ</t>
    </rPh>
    <rPh sb="10" eb="12">
      <t>ヒヨウ</t>
    </rPh>
    <rPh sb="13" eb="14">
      <t>マカナ</t>
    </rPh>
    <rPh sb="25" eb="28">
      <t>シヨウリョウ</t>
    </rPh>
    <rPh sb="29" eb="31">
      <t>カイテイ</t>
    </rPh>
    <rPh sb="32" eb="33">
      <t>ト</t>
    </rPh>
    <rPh sb="34" eb="35">
      <t>ク</t>
    </rPh>
    <rPh sb="36" eb="38">
      <t>ヒツヨウ</t>
    </rPh>
    <rPh sb="45" eb="46">
      <t>カン</t>
    </rPh>
    <rPh sb="47" eb="50">
      <t>ロウキュウカ</t>
    </rPh>
    <rPh sb="51" eb="52">
      <t>カン</t>
    </rPh>
    <rPh sb="56" eb="59">
      <t>ゲスイドウ</t>
    </rPh>
    <rPh sb="69" eb="71">
      <t>ケイカク</t>
    </rPh>
    <rPh sb="72" eb="73">
      <t>モト</t>
    </rPh>
    <rPh sb="76" eb="78">
      <t>ジュンジ</t>
    </rPh>
    <rPh sb="78" eb="81">
      <t>カンコウセイ</t>
    </rPh>
    <rPh sb="82" eb="84">
      <t>ジッシ</t>
    </rPh>
    <phoneticPr fontId="4"/>
  </si>
  <si>
    <t>　①経常収支比率は１００％を超えており、経営は健全といえるが、⑤経費回収率が１００％を下回っており、下水道使用料以外の収入で賄っている状況である。使用料改定に取り組む必要がある。
　③類似団体と比べると流動比率が低く、企業債の償還金が多額なのに対して現金が少ないためと考えるが、企業債償還のピークを平成２９年度に迎え償還額が年々減少しており、徐々に比率は上がってきている。
　⑥汚水処理原価が徐々に低くなってきており、企業債償還のピークを過ぎ改善されてきていると考える。</t>
    <rPh sb="2" eb="4">
      <t>ケイジョウ</t>
    </rPh>
    <rPh sb="4" eb="6">
      <t>シュウシ</t>
    </rPh>
    <rPh sb="6" eb="8">
      <t>ヒリツ</t>
    </rPh>
    <rPh sb="14" eb="15">
      <t>コ</t>
    </rPh>
    <rPh sb="20" eb="22">
      <t>ケイエイ</t>
    </rPh>
    <rPh sb="23" eb="25">
      <t>ケンゼン</t>
    </rPh>
    <rPh sb="32" eb="34">
      <t>ケイヒ</t>
    </rPh>
    <rPh sb="34" eb="37">
      <t>カイシュウリツ</t>
    </rPh>
    <rPh sb="43" eb="45">
      <t>シタマワ</t>
    </rPh>
    <rPh sb="50" eb="53">
      <t>ゲスイドウ</t>
    </rPh>
    <rPh sb="53" eb="56">
      <t>シヨウリョウ</t>
    </rPh>
    <rPh sb="56" eb="58">
      <t>イガイ</t>
    </rPh>
    <rPh sb="59" eb="61">
      <t>シュウニュウ</t>
    </rPh>
    <rPh sb="62" eb="63">
      <t>マカナ</t>
    </rPh>
    <rPh sb="67" eb="69">
      <t>ジョウキョウ</t>
    </rPh>
    <rPh sb="73" eb="75">
      <t>シヨウ</t>
    </rPh>
    <rPh sb="75" eb="76">
      <t>リョウ</t>
    </rPh>
    <rPh sb="76" eb="78">
      <t>カイテイ</t>
    </rPh>
    <rPh sb="79" eb="80">
      <t>ト</t>
    </rPh>
    <rPh sb="81" eb="82">
      <t>ク</t>
    </rPh>
    <rPh sb="83" eb="85">
      <t>ヒツヨウ</t>
    </rPh>
    <rPh sb="93" eb="95">
      <t>ルイジ</t>
    </rPh>
    <rPh sb="95" eb="97">
      <t>ダンタイ</t>
    </rPh>
    <rPh sb="98" eb="99">
      <t>クラ</t>
    </rPh>
    <rPh sb="102" eb="104">
      <t>リュウドウ</t>
    </rPh>
    <rPh sb="104" eb="106">
      <t>ヒリツ</t>
    </rPh>
    <rPh sb="107" eb="108">
      <t>ヒク</t>
    </rPh>
    <rPh sb="110" eb="113">
      <t>キギョウサイ</t>
    </rPh>
    <rPh sb="114" eb="116">
      <t>ショウカン</t>
    </rPh>
    <rPh sb="116" eb="117">
      <t>キン</t>
    </rPh>
    <rPh sb="118" eb="120">
      <t>タガク</t>
    </rPh>
    <rPh sb="123" eb="124">
      <t>タイ</t>
    </rPh>
    <rPh sb="126" eb="128">
      <t>ゲンキン</t>
    </rPh>
    <rPh sb="129" eb="130">
      <t>スク</t>
    </rPh>
    <rPh sb="135" eb="136">
      <t>カンガ</t>
    </rPh>
    <rPh sb="140" eb="143">
      <t>キギョウサイ</t>
    </rPh>
    <rPh sb="143" eb="145">
      <t>ショウカン</t>
    </rPh>
    <rPh sb="150" eb="152">
      <t>ヘイセイ</t>
    </rPh>
    <rPh sb="154" eb="156">
      <t>ネンド</t>
    </rPh>
    <rPh sb="157" eb="158">
      <t>ムカ</t>
    </rPh>
    <rPh sb="159" eb="162">
      <t>ショウカンガク</t>
    </rPh>
    <rPh sb="163" eb="165">
      <t>ネンネン</t>
    </rPh>
    <rPh sb="165" eb="167">
      <t>ゲンショウ</t>
    </rPh>
    <rPh sb="172" eb="174">
      <t>ジョジョ</t>
    </rPh>
    <rPh sb="175" eb="177">
      <t>ヒリツ</t>
    </rPh>
    <rPh sb="178" eb="179">
      <t>ア</t>
    </rPh>
    <rPh sb="191" eb="193">
      <t>オスイ</t>
    </rPh>
    <rPh sb="193" eb="195">
      <t>ショリ</t>
    </rPh>
    <rPh sb="195" eb="197">
      <t>ゲンカ</t>
    </rPh>
    <rPh sb="198" eb="200">
      <t>ジョジョ</t>
    </rPh>
    <rPh sb="201" eb="202">
      <t>ヒク</t>
    </rPh>
    <rPh sb="211" eb="214">
      <t>キギョウサイ</t>
    </rPh>
    <rPh sb="214" eb="216">
      <t>ショウカン</t>
    </rPh>
    <rPh sb="221" eb="222">
      <t>ス</t>
    </rPh>
    <rPh sb="223" eb="225">
      <t>カイゼン</t>
    </rPh>
    <rPh sb="233" eb="234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</si>
</sst>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0.02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0-42D1-BCC8-7CC058CD3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0.89</c:v>
                </c:pt>
                <c:pt idx="2">
                  <c:v>0.28999999999999998</c:v>
                </c:pt>
                <c:pt idx="3">
                  <c:v>0.13</c:v>
                </c:pt>
                <c:pt idx="4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0-42D1-BCC8-7CC058CD3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C-4315-ACE5-40A6030C9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58.13</c:v>
                </c:pt>
                <c:pt idx="2">
                  <c:v>55.46</c:v>
                </c:pt>
                <c:pt idx="3">
                  <c:v>55.73</c:v>
                </c:pt>
                <c:pt idx="4">
                  <c:v>58.12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5C-4315-ACE5-40A6030C9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94.6</c:v>
                </c:pt>
                <c:pt idx="2">
                  <c:v>94.71</c:v>
                </c:pt>
                <c:pt idx="3">
                  <c:v>94.91</c:v>
                </c:pt>
                <c:pt idx="4">
                  <c:v>95.03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E-4F52-85CC-8D5E60CC0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91.75</c:v>
                </c:pt>
                <c:pt idx="2">
                  <c:v>92.45</c:v>
                </c:pt>
                <c:pt idx="3">
                  <c:v>92.45</c:v>
                </c:pt>
                <c:pt idx="4">
                  <c:v>92.55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4E-4F52-85CC-8D5E60CC0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114.5</c:v>
                </c:pt>
                <c:pt idx="2">
                  <c:v>106.88</c:v>
                </c:pt>
                <c:pt idx="3">
                  <c:v>103.41</c:v>
                </c:pt>
                <c:pt idx="4">
                  <c:v>103.95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E-4EEF-833B-E47481A47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100.94</c:v>
                </c:pt>
                <c:pt idx="2">
                  <c:v>102.79</c:v>
                </c:pt>
                <c:pt idx="3">
                  <c:v>101.51</c:v>
                </c:pt>
                <c:pt idx="4">
                  <c:v>103.78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2E-4EEF-833B-E47481A47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4.1500000000000004</c:v>
                </c:pt>
                <c:pt idx="2">
                  <c:v>8.3000000000000007</c:v>
                </c:pt>
                <c:pt idx="3">
                  <c:v>12.35</c:v>
                </c:pt>
                <c:pt idx="4">
                  <c:v>16.420000000000002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0-4096-9BC7-B1D076BBE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15.71</c:v>
                </c:pt>
                <c:pt idx="2">
                  <c:v>22.06</c:v>
                </c:pt>
                <c:pt idx="3">
                  <c:v>16.37</c:v>
                </c:pt>
                <c:pt idx="4">
                  <c:v>18.829999999999998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E0-4096-9BC7-B1D076BBE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4-4857-976E-80EE6AA08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1.23</c:v>
                </c:pt>
                <c:pt idx="2">
                  <c:v>0.83</c:v>
                </c:pt>
                <c:pt idx="3">
                  <c:v>0.98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4-4857-976E-80EE6AA08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B-4AA6-A05E-ED6E857E3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55.58</c:v>
                </c:pt>
                <c:pt idx="2">
                  <c:v>49</c:v>
                </c:pt>
                <c:pt idx="3">
                  <c:v>37.86</c:v>
                </c:pt>
                <c:pt idx="4">
                  <c:v>19.829999999999998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BB-4AA6-A05E-ED6E857E3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17.04</c:v>
                </c:pt>
                <c:pt idx="2">
                  <c:v>22.91</c:v>
                </c:pt>
                <c:pt idx="3">
                  <c:v>24.48</c:v>
                </c:pt>
                <c:pt idx="4">
                  <c:v>26.29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A-4E16-BD58-315B554D3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74.239999999999995</c:v>
                </c:pt>
                <c:pt idx="2">
                  <c:v>61.36</c:v>
                </c:pt>
                <c:pt idx="3">
                  <c:v>60.16</c:v>
                </c:pt>
                <c:pt idx="4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8A-4E16-BD58-315B554D3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517.45000000000005</c:v>
                </c:pt>
                <c:pt idx="2">
                  <c:v>492.85</c:v>
                </c:pt>
                <c:pt idx="3">
                  <c:v>776.68</c:v>
                </c:pt>
                <c:pt idx="4">
                  <c:v>712.34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5-4DDF-84E8-BE9CB4197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857.76</c:v>
                </c:pt>
                <c:pt idx="2">
                  <c:v>978.87</c:v>
                </c:pt>
                <c:pt idx="3">
                  <c:v>917.44</c:v>
                </c:pt>
                <c:pt idx="4">
                  <c:v>856.88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5-4DDF-84E8-BE9CB4197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63.35</c:v>
                </c:pt>
                <c:pt idx="2">
                  <c:v>88.89</c:v>
                </c:pt>
                <c:pt idx="3">
                  <c:v>95.1</c:v>
                </c:pt>
                <c:pt idx="4">
                  <c:v>96.24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5-467D-8206-060618035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81.260000000000005</c:v>
                </c:pt>
                <c:pt idx="2">
                  <c:v>85.9</c:v>
                </c:pt>
                <c:pt idx="3">
                  <c:v>85.34</c:v>
                </c:pt>
                <c:pt idx="4">
                  <c:v>89.01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35-467D-8206-060618035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194.4</c:v>
                </c:pt>
                <c:pt idx="2">
                  <c:v>138.38999999999999</c:v>
                </c:pt>
                <c:pt idx="3">
                  <c:v>129.26</c:v>
                </c:pt>
                <c:pt idx="4">
                  <c:v>126.62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A-4411-9893-7E2C47F9A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151.16999999999999</c:v>
                </c:pt>
                <c:pt idx="2">
                  <c:v>148.41999999999999</c:v>
                </c:pt>
                <c:pt idx="3">
                  <c:v>149.27000000000001</c:v>
                </c:pt>
                <c:pt idx="4">
                  <c:v>147.08000000000001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A-4411-9893-7E2C47F9A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N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奈良県　広陵町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Cb1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35025</v>
      </c>
      <c r="AM8" s="51"/>
      <c r="AN8" s="51"/>
      <c r="AO8" s="51"/>
      <c r="AP8" s="51"/>
      <c r="AQ8" s="51"/>
      <c r="AR8" s="51"/>
      <c r="AS8" s="51"/>
      <c r="AT8" s="46">
        <f>データ!T6</f>
        <v>16.3</v>
      </c>
      <c r="AU8" s="46"/>
      <c r="AV8" s="46"/>
      <c r="AW8" s="46"/>
      <c r="AX8" s="46"/>
      <c r="AY8" s="46"/>
      <c r="AZ8" s="46"/>
      <c r="BA8" s="46"/>
      <c r="BB8" s="46">
        <f>データ!U6</f>
        <v>2148.77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70.45</v>
      </c>
      <c r="J10" s="46"/>
      <c r="K10" s="46"/>
      <c r="L10" s="46"/>
      <c r="M10" s="46"/>
      <c r="N10" s="46"/>
      <c r="O10" s="46"/>
      <c r="P10" s="46">
        <f>データ!P6</f>
        <v>73.08</v>
      </c>
      <c r="Q10" s="46"/>
      <c r="R10" s="46"/>
      <c r="S10" s="46"/>
      <c r="T10" s="46"/>
      <c r="U10" s="46"/>
      <c r="V10" s="46"/>
      <c r="W10" s="46">
        <f>データ!Q6</f>
        <v>85.89</v>
      </c>
      <c r="X10" s="46"/>
      <c r="Y10" s="46"/>
      <c r="Z10" s="46"/>
      <c r="AA10" s="46"/>
      <c r="AB10" s="46"/>
      <c r="AC10" s="46"/>
      <c r="AD10" s="51">
        <f>データ!R6</f>
        <v>2640</v>
      </c>
      <c r="AE10" s="51"/>
      <c r="AF10" s="51"/>
      <c r="AG10" s="51"/>
      <c r="AH10" s="51"/>
      <c r="AI10" s="51"/>
      <c r="AJ10" s="51"/>
      <c r="AK10" s="2"/>
      <c r="AL10" s="51">
        <f>データ!V6</f>
        <v>25566</v>
      </c>
      <c r="AM10" s="51"/>
      <c r="AN10" s="51"/>
      <c r="AO10" s="51"/>
      <c r="AP10" s="51"/>
      <c r="AQ10" s="51"/>
      <c r="AR10" s="51"/>
      <c r="AS10" s="51"/>
      <c r="AT10" s="46">
        <f>データ!W6</f>
        <v>4.37</v>
      </c>
      <c r="AU10" s="46"/>
      <c r="AV10" s="46"/>
      <c r="AW10" s="46"/>
      <c r="AX10" s="46"/>
      <c r="AY10" s="46"/>
      <c r="AZ10" s="46"/>
      <c r="BA10" s="46"/>
      <c r="BB10" s="46">
        <f>データ!X6</f>
        <v>5850.34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ARH4w2SHf/RdJii+0MmGosdFhy8y+EuFUQX7gQhTtBnMY7eqR4EWKHi5Vdmf/ld0JJCrfy6kwRpW8unwT0txcg==" saltValue="58AUWX9J9KGT9fqvEPHur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294268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奈良県　広陵町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Cb1</v>
      </c>
      <c r="M6" s="33" t="str">
        <f t="shared" si="3"/>
        <v>非設置</v>
      </c>
      <c r="N6" s="34" t="str">
        <f t="shared" si="3"/>
        <v>-</v>
      </c>
      <c r="O6" s="34">
        <f t="shared" si="3"/>
        <v>70.45</v>
      </c>
      <c r="P6" s="34">
        <f t="shared" si="3"/>
        <v>73.08</v>
      </c>
      <c r="Q6" s="34">
        <f t="shared" si="3"/>
        <v>85.89</v>
      </c>
      <c r="R6" s="34">
        <f t="shared" si="3"/>
        <v>2640</v>
      </c>
      <c r="S6" s="34">
        <f t="shared" si="3"/>
        <v>35025</v>
      </c>
      <c r="T6" s="34">
        <f t="shared" si="3"/>
        <v>16.3</v>
      </c>
      <c r="U6" s="34">
        <f t="shared" si="3"/>
        <v>2148.77</v>
      </c>
      <c r="V6" s="34">
        <f t="shared" si="3"/>
        <v>25566</v>
      </c>
      <c r="W6" s="34">
        <f t="shared" si="3"/>
        <v>4.37</v>
      </c>
      <c r="X6" s="34">
        <f t="shared" si="3"/>
        <v>5850.34</v>
      </c>
      <c r="Y6" s="35" t="str">
        <f>IF(Y7="",NA(),Y7)</f>
        <v>-</v>
      </c>
      <c r="Z6" s="35">
        <f t="shared" ref="Z6:AH6" si="4">IF(Z7="",NA(),Z7)</f>
        <v>114.5</v>
      </c>
      <c r="AA6" s="35">
        <f t="shared" si="4"/>
        <v>106.88</v>
      </c>
      <c r="AB6" s="35">
        <f t="shared" si="4"/>
        <v>103.41</v>
      </c>
      <c r="AC6" s="35">
        <f t="shared" si="4"/>
        <v>103.95</v>
      </c>
      <c r="AD6" s="35" t="str">
        <f t="shared" si="4"/>
        <v>-</v>
      </c>
      <c r="AE6" s="35">
        <f t="shared" si="4"/>
        <v>100.94</v>
      </c>
      <c r="AF6" s="35">
        <f t="shared" si="4"/>
        <v>102.79</v>
      </c>
      <c r="AG6" s="35">
        <f t="shared" si="4"/>
        <v>101.51</v>
      </c>
      <c r="AH6" s="35">
        <f t="shared" si="4"/>
        <v>103.78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>
        <f t="shared" si="5"/>
        <v>55.58</v>
      </c>
      <c r="AQ6" s="35">
        <f t="shared" si="5"/>
        <v>49</v>
      </c>
      <c r="AR6" s="35">
        <f t="shared" si="5"/>
        <v>37.86</v>
      </c>
      <c r="AS6" s="35">
        <f t="shared" si="5"/>
        <v>19.829999999999998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>
        <f t="shared" ref="AV6:BD6" si="6">IF(AV7="",NA(),AV7)</f>
        <v>17.04</v>
      </c>
      <c r="AW6" s="35">
        <f t="shared" si="6"/>
        <v>22.91</v>
      </c>
      <c r="AX6" s="35">
        <f t="shared" si="6"/>
        <v>24.48</v>
      </c>
      <c r="AY6" s="35">
        <f t="shared" si="6"/>
        <v>26.29</v>
      </c>
      <c r="AZ6" s="35" t="str">
        <f t="shared" si="6"/>
        <v>-</v>
      </c>
      <c r="BA6" s="35">
        <f t="shared" si="6"/>
        <v>74.239999999999995</v>
      </c>
      <c r="BB6" s="35">
        <f t="shared" si="6"/>
        <v>61.36</v>
      </c>
      <c r="BC6" s="35">
        <f t="shared" si="6"/>
        <v>60.16</v>
      </c>
      <c r="BD6" s="35">
        <f t="shared" si="6"/>
        <v>54.3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>
        <f t="shared" ref="BG6:BO6" si="7">IF(BG7="",NA(),BG7)</f>
        <v>517.45000000000005</v>
      </c>
      <c r="BH6" s="35">
        <f t="shared" si="7"/>
        <v>492.85</v>
      </c>
      <c r="BI6" s="35">
        <f t="shared" si="7"/>
        <v>776.68</v>
      </c>
      <c r="BJ6" s="35">
        <f t="shared" si="7"/>
        <v>712.34</v>
      </c>
      <c r="BK6" s="35" t="str">
        <f t="shared" si="7"/>
        <v>-</v>
      </c>
      <c r="BL6" s="35">
        <f t="shared" si="7"/>
        <v>857.76</v>
      </c>
      <c r="BM6" s="35">
        <f t="shared" si="7"/>
        <v>978.87</v>
      </c>
      <c r="BN6" s="35">
        <f t="shared" si="7"/>
        <v>917.44</v>
      </c>
      <c r="BO6" s="35">
        <f t="shared" si="7"/>
        <v>856.88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>
        <f t="shared" ref="BR6:BZ6" si="8">IF(BR7="",NA(),BR7)</f>
        <v>63.35</v>
      </c>
      <c r="BS6" s="35">
        <f t="shared" si="8"/>
        <v>88.89</v>
      </c>
      <c r="BT6" s="35">
        <f t="shared" si="8"/>
        <v>95.1</v>
      </c>
      <c r="BU6" s="35">
        <f t="shared" si="8"/>
        <v>96.24</v>
      </c>
      <c r="BV6" s="35" t="str">
        <f t="shared" si="8"/>
        <v>-</v>
      </c>
      <c r="BW6" s="35">
        <f t="shared" si="8"/>
        <v>81.260000000000005</v>
      </c>
      <c r="BX6" s="35">
        <f t="shared" si="8"/>
        <v>85.9</v>
      </c>
      <c r="BY6" s="35">
        <f t="shared" si="8"/>
        <v>85.34</v>
      </c>
      <c r="BZ6" s="35">
        <f t="shared" si="8"/>
        <v>89.01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>
        <f t="shared" ref="CC6:CK6" si="9">IF(CC7="",NA(),CC7)</f>
        <v>194.4</v>
      </c>
      <c r="CD6" s="35">
        <f t="shared" si="9"/>
        <v>138.38999999999999</v>
      </c>
      <c r="CE6" s="35">
        <f t="shared" si="9"/>
        <v>129.26</v>
      </c>
      <c r="CF6" s="35">
        <f t="shared" si="9"/>
        <v>126.62</v>
      </c>
      <c r="CG6" s="35" t="str">
        <f t="shared" si="9"/>
        <v>-</v>
      </c>
      <c r="CH6" s="35">
        <f t="shared" si="9"/>
        <v>151.16999999999999</v>
      </c>
      <c r="CI6" s="35">
        <f t="shared" si="9"/>
        <v>148.41999999999999</v>
      </c>
      <c r="CJ6" s="35">
        <f t="shared" si="9"/>
        <v>149.27000000000001</v>
      </c>
      <c r="CK6" s="35">
        <f t="shared" si="9"/>
        <v>147.08000000000001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>
        <f t="shared" si="10"/>
        <v>58.13</v>
      </c>
      <c r="CT6" s="35">
        <f t="shared" si="10"/>
        <v>55.46</v>
      </c>
      <c r="CU6" s="35">
        <f t="shared" si="10"/>
        <v>55.73</v>
      </c>
      <c r="CV6" s="35">
        <f t="shared" si="10"/>
        <v>58.12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>
        <f t="shared" ref="CY6:DG6" si="11">IF(CY7="",NA(),CY7)</f>
        <v>94.6</v>
      </c>
      <c r="CZ6" s="35">
        <f t="shared" si="11"/>
        <v>94.71</v>
      </c>
      <c r="DA6" s="35">
        <f t="shared" si="11"/>
        <v>94.91</v>
      </c>
      <c r="DB6" s="35">
        <f t="shared" si="11"/>
        <v>95.03</v>
      </c>
      <c r="DC6" s="35" t="str">
        <f t="shared" si="11"/>
        <v>-</v>
      </c>
      <c r="DD6" s="35">
        <f t="shared" si="11"/>
        <v>91.75</v>
      </c>
      <c r="DE6" s="35">
        <f t="shared" si="11"/>
        <v>92.45</v>
      </c>
      <c r="DF6" s="35">
        <f t="shared" si="11"/>
        <v>92.45</v>
      </c>
      <c r="DG6" s="35">
        <f t="shared" si="11"/>
        <v>92.55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>
        <f t="shared" ref="DJ6:DR6" si="12">IF(DJ7="",NA(),DJ7)</f>
        <v>4.1500000000000004</v>
      </c>
      <c r="DK6" s="35">
        <f t="shared" si="12"/>
        <v>8.3000000000000007</v>
      </c>
      <c r="DL6" s="35">
        <f t="shared" si="12"/>
        <v>12.35</v>
      </c>
      <c r="DM6" s="35">
        <f t="shared" si="12"/>
        <v>16.420000000000002</v>
      </c>
      <c r="DN6" s="35" t="str">
        <f t="shared" si="12"/>
        <v>-</v>
      </c>
      <c r="DO6" s="35">
        <f t="shared" si="12"/>
        <v>15.71</v>
      </c>
      <c r="DP6" s="35">
        <f t="shared" si="12"/>
        <v>22.06</v>
      </c>
      <c r="DQ6" s="35">
        <f t="shared" si="12"/>
        <v>16.37</v>
      </c>
      <c r="DR6" s="35">
        <f t="shared" si="12"/>
        <v>18.829999999999998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>
        <f t="shared" si="13"/>
        <v>1.23</v>
      </c>
      <c r="EA6" s="35">
        <f t="shared" si="13"/>
        <v>0.83</v>
      </c>
      <c r="EB6" s="35">
        <f t="shared" si="13"/>
        <v>0.98</v>
      </c>
      <c r="EC6" s="35">
        <f t="shared" si="13"/>
        <v>0.56999999999999995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>
        <f t="shared" ref="EF6:EN6" si="14">IF(EF7="",NA(),EF7)</f>
        <v>0.02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>
        <f t="shared" si="14"/>
        <v>0.89</v>
      </c>
      <c r="EL6" s="35">
        <f t="shared" si="14"/>
        <v>0.28999999999999998</v>
      </c>
      <c r="EM6" s="35">
        <f t="shared" si="14"/>
        <v>0.13</v>
      </c>
      <c r="EN6" s="35">
        <f t="shared" si="14"/>
        <v>0.19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294268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70.45</v>
      </c>
      <c r="P7" s="38">
        <v>73.08</v>
      </c>
      <c r="Q7" s="38">
        <v>85.89</v>
      </c>
      <c r="R7" s="38">
        <v>2640</v>
      </c>
      <c r="S7" s="38">
        <v>35025</v>
      </c>
      <c r="T7" s="38">
        <v>16.3</v>
      </c>
      <c r="U7" s="38">
        <v>2148.77</v>
      </c>
      <c r="V7" s="38">
        <v>25566</v>
      </c>
      <c r="W7" s="38">
        <v>4.37</v>
      </c>
      <c r="X7" s="38">
        <v>5850.34</v>
      </c>
      <c r="Y7" s="38" t="s">
        <v>102</v>
      </c>
      <c r="Z7" s="38">
        <v>114.5</v>
      </c>
      <c r="AA7" s="38">
        <v>106.88</v>
      </c>
      <c r="AB7" s="38">
        <v>103.41</v>
      </c>
      <c r="AC7" s="38">
        <v>103.95</v>
      </c>
      <c r="AD7" s="38" t="s">
        <v>102</v>
      </c>
      <c r="AE7" s="38">
        <v>100.94</v>
      </c>
      <c r="AF7" s="38">
        <v>102.79</v>
      </c>
      <c r="AG7" s="38">
        <v>101.51</v>
      </c>
      <c r="AH7" s="38">
        <v>103.78</v>
      </c>
      <c r="AI7" s="38">
        <v>106.67</v>
      </c>
      <c r="AJ7" s="38" t="s">
        <v>102</v>
      </c>
      <c r="AK7" s="38">
        <v>0</v>
      </c>
      <c r="AL7" s="38">
        <v>0</v>
      </c>
      <c r="AM7" s="38">
        <v>0</v>
      </c>
      <c r="AN7" s="38">
        <v>0</v>
      </c>
      <c r="AO7" s="38" t="s">
        <v>102</v>
      </c>
      <c r="AP7" s="38">
        <v>55.58</v>
      </c>
      <c r="AQ7" s="38">
        <v>49</v>
      </c>
      <c r="AR7" s="38">
        <v>37.86</v>
      </c>
      <c r="AS7" s="38">
        <v>19.829999999999998</v>
      </c>
      <c r="AT7" s="38">
        <v>3.64</v>
      </c>
      <c r="AU7" s="38" t="s">
        <v>102</v>
      </c>
      <c r="AV7" s="38">
        <v>17.04</v>
      </c>
      <c r="AW7" s="38">
        <v>22.91</v>
      </c>
      <c r="AX7" s="38">
        <v>24.48</v>
      </c>
      <c r="AY7" s="38">
        <v>26.29</v>
      </c>
      <c r="AZ7" s="38" t="s">
        <v>102</v>
      </c>
      <c r="BA7" s="38">
        <v>74.239999999999995</v>
      </c>
      <c r="BB7" s="38">
        <v>61.36</v>
      </c>
      <c r="BC7" s="38">
        <v>60.16</v>
      </c>
      <c r="BD7" s="38">
        <v>54.3</v>
      </c>
      <c r="BE7" s="38">
        <v>67.52</v>
      </c>
      <c r="BF7" s="38" t="s">
        <v>102</v>
      </c>
      <c r="BG7" s="38">
        <v>517.45000000000005</v>
      </c>
      <c r="BH7" s="38">
        <v>492.85</v>
      </c>
      <c r="BI7" s="38">
        <v>776.68</v>
      </c>
      <c r="BJ7" s="38">
        <v>712.34</v>
      </c>
      <c r="BK7" s="38" t="s">
        <v>102</v>
      </c>
      <c r="BL7" s="38">
        <v>857.76</v>
      </c>
      <c r="BM7" s="38">
        <v>978.87</v>
      </c>
      <c r="BN7" s="38">
        <v>917.44</v>
      </c>
      <c r="BO7" s="38">
        <v>856.88</v>
      </c>
      <c r="BP7" s="38">
        <v>705.21</v>
      </c>
      <c r="BQ7" s="38" t="s">
        <v>102</v>
      </c>
      <c r="BR7" s="38">
        <v>63.35</v>
      </c>
      <c r="BS7" s="38">
        <v>88.89</v>
      </c>
      <c r="BT7" s="38">
        <v>95.1</v>
      </c>
      <c r="BU7" s="38">
        <v>96.24</v>
      </c>
      <c r="BV7" s="38" t="s">
        <v>102</v>
      </c>
      <c r="BW7" s="38">
        <v>81.260000000000005</v>
      </c>
      <c r="BX7" s="38">
        <v>85.9</v>
      </c>
      <c r="BY7" s="38">
        <v>85.34</v>
      </c>
      <c r="BZ7" s="38">
        <v>89.01</v>
      </c>
      <c r="CA7" s="38">
        <v>98.96</v>
      </c>
      <c r="CB7" s="38" t="s">
        <v>102</v>
      </c>
      <c r="CC7" s="38">
        <v>194.4</v>
      </c>
      <c r="CD7" s="38">
        <v>138.38999999999999</v>
      </c>
      <c r="CE7" s="38">
        <v>129.26</v>
      </c>
      <c r="CF7" s="38">
        <v>126.62</v>
      </c>
      <c r="CG7" s="38" t="s">
        <v>102</v>
      </c>
      <c r="CH7" s="38">
        <v>151.16999999999999</v>
      </c>
      <c r="CI7" s="38">
        <v>148.41999999999999</v>
      </c>
      <c r="CJ7" s="38">
        <v>149.27000000000001</v>
      </c>
      <c r="CK7" s="38">
        <v>147.08000000000001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>
        <v>58.13</v>
      </c>
      <c r="CT7" s="38">
        <v>55.46</v>
      </c>
      <c r="CU7" s="38">
        <v>55.73</v>
      </c>
      <c r="CV7" s="38">
        <v>58.12</v>
      </c>
      <c r="CW7" s="38">
        <v>59.57</v>
      </c>
      <c r="CX7" s="38" t="s">
        <v>102</v>
      </c>
      <c r="CY7" s="38">
        <v>94.6</v>
      </c>
      <c r="CZ7" s="38">
        <v>94.71</v>
      </c>
      <c r="DA7" s="38">
        <v>94.91</v>
      </c>
      <c r="DB7" s="38">
        <v>95.03</v>
      </c>
      <c r="DC7" s="38" t="s">
        <v>102</v>
      </c>
      <c r="DD7" s="38">
        <v>91.75</v>
      </c>
      <c r="DE7" s="38">
        <v>92.45</v>
      </c>
      <c r="DF7" s="38">
        <v>92.45</v>
      </c>
      <c r="DG7" s="38">
        <v>92.55</v>
      </c>
      <c r="DH7" s="38">
        <v>95.57</v>
      </c>
      <c r="DI7" s="38" t="s">
        <v>102</v>
      </c>
      <c r="DJ7" s="38">
        <v>4.1500000000000004</v>
      </c>
      <c r="DK7" s="38">
        <v>8.3000000000000007</v>
      </c>
      <c r="DL7" s="38">
        <v>12.35</v>
      </c>
      <c r="DM7" s="38">
        <v>16.420000000000002</v>
      </c>
      <c r="DN7" s="38" t="s">
        <v>102</v>
      </c>
      <c r="DO7" s="38">
        <v>15.71</v>
      </c>
      <c r="DP7" s="38">
        <v>22.06</v>
      </c>
      <c r="DQ7" s="38">
        <v>16.37</v>
      </c>
      <c r="DR7" s="38">
        <v>18.829999999999998</v>
      </c>
      <c r="DS7" s="38">
        <v>36.520000000000003</v>
      </c>
      <c r="DT7" s="38" t="s">
        <v>102</v>
      </c>
      <c r="DU7" s="38">
        <v>0</v>
      </c>
      <c r="DV7" s="38">
        <v>0</v>
      </c>
      <c r="DW7" s="38">
        <v>0</v>
      </c>
      <c r="DX7" s="38">
        <v>0</v>
      </c>
      <c r="DY7" s="38" t="s">
        <v>102</v>
      </c>
      <c r="DZ7" s="38">
        <v>1.23</v>
      </c>
      <c r="EA7" s="38">
        <v>0.83</v>
      </c>
      <c r="EB7" s="38">
        <v>0.98</v>
      </c>
      <c r="EC7" s="38">
        <v>0.56999999999999995</v>
      </c>
      <c r="ED7" s="38">
        <v>5.72</v>
      </c>
      <c r="EE7" s="38" t="s">
        <v>102</v>
      </c>
      <c r="EF7" s="38">
        <v>0.02</v>
      </c>
      <c r="EG7" s="38">
        <v>0</v>
      </c>
      <c r="EH7" s="38">
        <v>0</v>
      </c>
      <c r="EI7" s="38">
        <v>0</v>
      </c>
      <c r="EJ7" s="38" t="s">
        <v>102</v>
      </c>
      <c r="EK7" s="38">
        <v>0.89</v>
      </c>
      <c r="EL7" s="38">
        <v>0.28999999999999998</v>
      </c>
      <c r="EM7" s="38">
        <v>0.13</v>
      </c>
      <c r="EN7" s="38">
        <v>0.19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岡橋 和代</cp:lastModifiedBy>
  <dcterms:created xsi:type="dcterms:W3CDTF">2021-12-03T07:16:41Z</dcterms:created>
  <dcterms:modified xsi:type="dcterms:W3CDTF">2022-01-19T02:08:31Z</dcterms:modified>
  <cp:category/>
</cp:coreProperties>
</file>