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hashi-kazuyo\Desktop\【経営比較分析表】2019_294268_46_1718\"/>
    </mc:Choice>
  </mc:AlternateContent>
  <workbookProtection workbookAlgorithmName="SHA-512" workbookHashValue="YeLhRtSb4y1PoolsuqjmXu6Xkj2+bkrKgT7faEJ223WVe+8Y6WeKWVDgyPcvopkSPyrIVM+Qs9+mZD3tNWShVA==" workbookSaltValue="grb2Fs3Aq4BbHddEfHqQ8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<sst xmlns="http://schemas.openxmlformats.org/spreadsheetml/2006/main" count="278" uniqueCount="118">
  <si>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</si>
  <si>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</si>
  <si>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</si>
  <si>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</si>
  <si>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</si>
  <si>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</si>
  <si>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</si>
  <si>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</si>
  <si>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</si>
  <si>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</si>
  <si>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</si>
  <si>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</si>
  <si>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</si>
  <si>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</si>
  <si>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</si>
  <si>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</si>
  <si>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</si>
  <si>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</si>
  <si>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</si>
  <si>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</si>
  <si>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</si>
  <si>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</si>
  <si>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</si>
  <si>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</si>
  <si>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</si>
  <si>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</si>
  <si>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</si>
  <si>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</si>
  <si>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</si>
  <si>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</si>
  <si>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</si>
  <si>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</si>
  <si>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</si>
  <si>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</si>
  <si>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</si>
  <si>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</si>
  <si>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</si>
  <si>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</si>
  <si>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</si>
  <si>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</si>
  <si>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</si>
  <si>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</si>
  <si>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</si>
  <si>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</si>
  <si>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</si>
  <si>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</si>
  <si>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</si>
  <si>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</si>
  <si>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</si>
  <si>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</si>
  <si>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</si>
  <si>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</si>
  <si>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</si>
  <si>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</si>
  <si>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</si>
  <si>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</si>
  <si>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</si>
  <si>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</si>
  <si>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</si>
  <si>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</si>
  <si>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</si>
  <si>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</si>
  <si>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</si>
  <si>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</si>
  <si>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</si>
  <si>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</si>
  <si>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</si>
  <si>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</si>
  <si>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</si>
  <si>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</si>
  <si>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</si>
  <si>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</si>
  <si>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</si>
  <si>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</si>
  <si>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</si>
  <si>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</si>
  <si>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</si>
  <si>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</si>
  <si>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</si>
  <si>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</si>
  <si>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</si>
  <si>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</si>
  <si>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</si>
  <si>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</si>
  <si>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</si>
  <si>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</si>
  <si>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</si>
  <si>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</si>
  <si>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</si>
  <si>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</si>
  <si>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</si>
  <si>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</si>
  <si>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</si>
  <si>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</si>
  <si>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</si>
  <si>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</si>
  <si>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奈良県　広陵町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</si>
  <si>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</si>
  <si>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</si>
  <si>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</si>
  <si>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</si>
  <si>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</si>
  <si>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</si>
  <si>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</si>
  <si>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</si>
  <si>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</si>
  <si>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</si>
  <si>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</si>
  <si>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</si>
  <si>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</si>
  <si>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</si>
  <si>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</si>
  <si>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</si>
  <si>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</si>
  <si>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</si>
  <si>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は１００％を超えており、経営は健全といえるが、⑤経費回収率が１００％を下回っており、下水道使用料以外の収入で賄っている状況である。今後、更なる経費節減や使用料の改定に取り組む必要があるといえる。
　③流動比率は前年と同様に低く、企業債の償還金が多額なのに対して現金が少ないためと考える。将来的には、下水道使用料で回収していく見込みである。
　④企業債残高対事業規模比率が、前年から上がっているのは一般会計負担分が減ったためである。また、類似団体と比べても高く、使用料収入に対して企業債残高の割合が多いといえる。平成２９年度に企業債償還のピークを迎えたので、今後は徐々に改善される見込みである。</t>
    <rPh sb="2" eb="8">
      <t>ケイジョウシュウシヒリツ</t>
    </rPh>
    <rPh sb="14" eb="15">
      <t>コ</t>
    </rPh>
    <rPh sb="20" eb="22">
      <t>ケイエイ</t>
    </rPh>
    <rPh sb="23" eb="25">
      <t>ケンゼン</t>
    </rPh>
    <rPh sb="32" eb="34">
      <t>ケイヒ</t>
    </rPh>
    <rPh sb="34" eb="37">
      <t>カイシュウリツ</t>
    </rPh>
    <rPh sb="43" eb="45">
      <t>シタマワ</t>
    </rPh>
    <rPh sb="50" eb="53">
      <t>ゲスイドウ</t>
    </rPh>
    <rPh sb="53" eb="56">
      <t>シヨウリョウ</t>
    </rPh>
    <rPh sb="56" eb="58">
      <t>イガイ</t>
    </rPh>
    <rPh sb="59" eb="61">
      <t>シュウニュウ</t>
    </rPh>
    <rPh sb="62" eb="63">
      <t>マカナ</t>
    </rPh>
    <rPh sb="67" eb="69">
      <t>ジョウキョウ</t>
    </rPh>
    <rPh sb="73" eb="75">
      <t>コンゴ</t>
    </rPh>
    <rPh sb="76" eb="77">
      <t>サラ</t>
    </rPh>
    <rPh sb="79" eb="81">
      <t>ケイヒ</t>
    </rPh>
    <rPh sb="81" eb="83">
      <t>セツゲン</t>
    </rPh>
    <rPh sb="84" eb="87">
      <t>シヨウリョウ</t>
    </rPh>
    <rPh sb="88" eb="90">
      <t>カイテイ</t>
    </rPh>
    <rPh sb="91" eb="92">
      <t>ト</t>
    </rPh>
    <rPh sb="93" eb="94">
      <t>ク</t>
    </rPh>
    <rPh sb="95" eb="97">
      <t>ヒツヨウ</t>
    </rPh>
    <rPh sb="109" eb="111">
      <t>リュウドウ</t>
    </rPh>
    <rPh sb="111" eb="113">
      <t>ヒリツ</t>
    </rPh>
    <rPh sb="114" eb="116">
      <t>ゼンネン</t>
    </rPh>
    <rPh sb="117" eb="119">
      <t>ドウヨウ</t>
    </rPh>
    <rPh sb="120" eb="121">
      <t>ヒク</t>
    </rPh>
    <rPh sb="123" eb="126">
      <t>キギョウサイ</t>
    </rPh>
    <rPh sb="127" eb="129">
      <t>ショウカン</t>
    </rPh>
    <rPh sb="129" eb="130">
      <t>キン</t>
    </rPh>
    <rPh sb="131" eb="133">
      <t>タガク</t>
    </rPh>
    <rPh sb="136" eb="137">
      <t>タイ</t>
    </rPh>
    <rPh sb="139" eb="141">
      <t>ゲンキン</t>
    </rPh>
    <rPh sb="142" eb="143">
      <t>スク</t>
    </rPh>
    <rPh sb="148" eb="149">
      <t>カンガ</t>
    </rPh>
    <rPh sb="152" eb="155">
      <t>ショウライテキ</t>
    </rPh>
    <rPh sb="158" eb="161">
      <t>ゲスイドウ</t>
    </rPh>
    <rPh sb="161" eb="164">
      <t>シヨウリョウ</t>
    </rPh>
    <rPh sb="165" eb="167">
      <t>カイシュウ</t>
    </rPh>
    <rPh sb="171" eb="173">
      <t>ミコ</t>
    </rPh>
    <rPh sb="182" eb="185">
      <t>キギョウサイ</t>
    </rPh>
    <rPh sb="185" eb="187">
      <t>ザンダカ</t>
    </rPh>
    <rPh sb="187" eb="188">
      <t>タイ</t>
    </rPh>
    <rPh sb="188" eb="190">
      <t>ジギョウ</t>
    </rPh>
    <rPh sb="190" eb="192">
      <t>キボ</t>
    </rPh>
    <rPh sb="192" eb="194">
      <t>ヒリツ</t>
    </rPh>
    <rPh sb="196" eb="198">
      <t>ゼンネン</t>
    </rPh>
    <rPh sb="200" eb="201">
      <t>ア</t>
    </rPh>
    <rPh sb="208" eb="210">
      <t>イッパン</t>
    </rPh>
    <rPh sb="210" eb="212">
      <t>カイケイ</t>
    </rPh>
    <rPh sb="212" eb="215">
      <t>フタンブン</t>
    </rPh>
    <rPh sb="216" eb="217">
      <t>ヘ</t>
    </rPh>
    <rPh sb="228" eb="230">
      <t>ルイジ</t>
    </rPh>
    <rPh sb="230" eb="232">
      <t>ダンタイ</t>
    </rPh>
    <rPh sb="233" eb="234">
      <t>クラ</t>
    </rPh>
    <rPh sb="237" eb="238">
      <t>タカ</t>
    </rPh>
    <rPh sb="240" eb="243">
      <t>シヨウリョウ</t>
    </rPh>
    <rPh sb="243" eb="245">
      <t>シュウニュウ</t>
    </rPh>
    <rPh sb="246" eb="247">
      <t>タイ</t>
    </rPh>
    <rPh sb="249" eb="252">
      <t>キギョウサイ</t>
    </rPh>
    <rPh sb="252" eb="254">
      <t>ザンダカ</t>
    </rPh>
    <rPh sb="255" eb="257">
      <t>ワリアイ</t>
    </rPh>
    <rPh sb="258" eb="259">
      <t>オオ</t>
    </rPh>
    <rPh sb="265" eb="267">
      <t>ヘイセイ</t>
    </rPh>
    <rPh sb="269" eb="271">
      <t>ネンド</t>
    </rPh>
    <rPh sb="272" eb="275">
      <t>キギョウサイ</t>
    </rPh>
    <rPh sb="275" eb="277">
      <t>ショウカン</t>
    </rPh>
    <rPh sb="282" eb="283">
      <t>ムカ</t>
    </rPh>
    <rPh sb="288" eb="290">
      <t>コンゴ</t>
    </rPh>
    <rPh sb="291" eb="293">
      <t>ジョジョ</t>
    </rPh>
    <rPh sb="294" eb="296">
      <t>カイゼン</t>
    </rPh>
    <rPh sb="299" eb="301">
      <t>ミコ</t>
    </rPh>
    <phoneticPr fontId="4"/>
  </si>
  <si>
    <t>　昭和５９年４月に供用開始後３６年が経過している。法定耐用年数を超える施設は今のところなく、管更生も行っていない。
　現在、ストックマネジメント計画策定に向けて調査を実施しており、計画策定後は優先順位を決め、順次管更生を行っていくこととなる。</t>
    <rPh sb="1" eb="3">
      <t>ショウワ</t>
    </rPh>
    <rPh sb="5" eb="6">
      <t>ネン</t>
    </rPh>
    <rPh sb="7" eb="8">
      <t>ガツ</t>
    </rPh>
    <rPh sb="9" eb="11">
      <t>キョウヨウ</t>
    </rPh>
    <rPh sb="11" eb="14">
      <t>カイシゴ</t>
    </rPh>
    <rPh sb="16" eb="17">
      <t>ネン</t>
    </rPh>
    <rPh sb="18" eb="20">
      <t>ケイカ</t>
    </rPh>
    <rPh sb="25" eb="31">
      <t>ホウテイタイヨウネンスウ</t>
    </rPh>
    <rPh sb="32" eb="33">
      <t>コ</t>
    </rPh>
    <rPh sb="35" eb="37">
      <t>シセツ</t>
    </rPh>
    <rPh sb="38" eb="39">
      <t>イマ</t>
    </rPh>
    <rPh sb="46" eb="49">
      <t>カンコウセイ</t>
    </rPh>
    <rPh sb="50" eb="51">
      <t>オコナ</t>
    </rPh>
    <rPh sb="60" eb="62">
      <t>ゲンザイ</t>
    </rPh>
    <rPh sb="73" eb="75">
      <t>ケイカク</t>
    </rPh>
    <rPh sb="75" eb="77">
      <t>サクテイ</t>
    </rPh>
    <rPh sb="78" eb="79">
      <t>ム</t>
    </rPh>
    <rPh sb="81" eb="83">
      <t>チョウサ</t>
    </rPh>
    <rPh sb="84" eb="86">
      <t>ジッシ</t>
    </rPh>
    <rPh sb="91" eb="93">
      <t>ケイカク</t>
    </rPh>
    <rPh sb="93" eb="95">
      <t>サクテイ</t>
    </rPh>
    <rPh sb="95" eb="96">
      <t>ゴ</t>
    </rPh>
    <rPh sb="97" eb="99">
      <t>ユウセン</t>
    </rPh>
    <rPh sb="99" eb="101">
      <t>ジュンイ</t>
    </rPh>
    <rPh sb="102" eb="103">
      <t>キ</t>
    </rPh>
    <rPh sb="105" eb="107">
      <t>ジュンジ</t>
    </rPh>
    <rPh sb="107" eb="110">
      <t>カンコウセイ</t>
    </rPh>
    <rPh sb="111" eb="112">
      <t>オコナ</t>
    </rPh>
    <phoneticPr fontId="4"/>
  </si>
  <si>
    <t>　使用料収入だけでは費用を賄うことができておらず、使用料の改定や更なる経費節減に取り組む必要がある。
　管の老朽化に関しては、下水道ストックマネジメント計画を策定し、順次管更生を実施していく。</t>
    <rPh sb="1" eb="6">
      <t>シヨウリョウシュウニュウ</t>
    </rPh>
    <rPh sb="10" eb="12">
      <t>ヒヨウ</t>
    </rPh>
    <rPh sb="13" eb="14">
      <t>マカナ</t>
    </rPh>
    <rPh sb="25" eb="28">
      <t>シヨウリョウ</t>
    </rPh>
    <rPh sb="29" eb="31">
      <t>カイテイ</t>
    </rPh>
    <rPh sb="32" eb="33">
      <t>サラ</t>
    </rPh>
    <rPh sb="35" eb="37">
      <t>ケイヒ</t>
    </rPh>
    <rPh sb="37" eb="39">
      <t>セツゲン</t>
    </rPh>
    <rPh sb="40" eb="41">
      <t>ト</t>
    </rPh>
    <rPh sb="42" eb="43">
      <t>ク</t>
    </rPh>
    <rPh sb="44" eb="46">
      <t>ヒツヨウ</t>
    </rPh>
    <rPh sb="53" eb="54">
      <t>カン</t>
    </rPh>
    <rPh sb="55" eb="58">
      <t>ロウキュウカ</t>
    </rPh>
    <rPh sb="59" eb="60">
      <t>カン</t>
    </rPh>
    <rPh sb="64" eb="67">
      <t>ゲスイドウ</t>
    </rPh>
    <rPh sb="77" eb="79">
      <t>ケイカク</t>
    </rPh>
    <rPh sb="80" eb="82">
      <t>サクテイ</t>
    </rPh>
    <rPh sb="84" eb="86">
      <t>ジュンジ</t>
    </rPh>
    <rPh sb="86" eb="89">
      <t>カンコウセイ</t>
    </rPh>
    <rPh sb="90" eb="92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</si>
</sst>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4C09-84D0-7B1A8BCC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C-4C09-84D0-7B1A8BCC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A-44CF-8D5D-B5C8EA438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42.38</c:v>
                </c:pt>
                <c:pt idx="3">
                  <c:v>46.17</c:v>
                </c:pt>
                <c:pt idx="4">
                  <c:v>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A-44CF-8D5D-B5C8EA438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86.7</c:v>
                </c:pt>
                <c:pt idx="3">
                  <c:v>87.36</c:v>
                </c:pt>
                <c:pt idx="4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C9A-B8E7-11D2E4AD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87.01</c:v>
                </c:pt>
                <c:pt idx="3">
                  <c:v>87.84</c:v>
                </c:pt>
                <c:pt idx="4">
                  <c:v>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5-4C9A-B8E7-11D2E4AD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101.04</c:v>
                </c:pt>
                <c:pt idx="3">
                  <c:v>101.06</c:v>
                </c:pt>
                <c:pt idx="4">
                  <c:v>118.33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9-4038-9492-EAA6BCD06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103.61</c:v>
                </c:pt>
                <c:pt idx="3">
                  <c:v>102.95</c:v>
                </c:pt>
                <c:pt idx="4">
                  <c:v>103.34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9-4038-9492-EAA6BCD06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3.09</c:v>
                </c:pt>
                <c:pt idx="3">
                  <c:v>6.17</c:v>
                </c:pt>
                <c:pt idx="4">
                  <c:v>9.2200000000000006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8-4F85-9D69-F4556379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28.59</c:v>
                </c:pt>
                <c:pt idx="3">
                  <c:v>26.56</c:v>
                </c:pt>
                <c:pt idx="4">
                  <c:v>27.82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8-4F85-9D69-F4556379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6-49C9-BA18-FDD76280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6-49C9-BA18-FDD76280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C-4CE9-8F1E-15D169FF3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80.63</c:v>
                </c:pt>
                <c:pt idx="3">
                  <c:v>27.02</c:v>
                </c:pt>
                <c:pt idx="4">
                  <c:v>29.74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C-4CE9-8F1E-15D169FF3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7.1</c:v>
                </c:pt>
                <c:pt idx="3">
                  <c:v>9.26</c:v>
                </c:pt>
                <c:pt idx="4">
                  <c:v>10.33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E-43B3-8E9B-B5154DA7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70.92</c:v>
                </c:pt>
                <c:pt idx="3">
                  <c:v>60.67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E-43B3-8E9B-B5154DA7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1372.58</c:v>
                </c:pt>
                <c:pt idx="3">
                  <c:v>1304.43</c:v>
                </c:pt>
                <c:pt idx="4">
                  <c:v>2044.73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A-4EAB-BF68-D6D3F071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1144.94</c:v>
                </c:pt>
                <c:pt idx="3">
                  <c:v>1252.71</c:v>
                </c:pt>
                <c:pt idx="4">
                  <c:v>1267.3900000000001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A-4EAB-BF68-D6D3F071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53.85</c:v>
                </c:pt>
                <c:pt idx="3">
                  <c:v>81.47</c:v>
                </c:pt>
                <c:pt idx="4">
                  <c:v>81.95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7-4A38-B517-A3CD4752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88.16</c:v>
                </c:pt>
                <c:pt idx="3">
                  <c:v>87.03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7-4A38-B517-A3CD4752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228.69</c:v>
                </c:pt>
                <c:pt idx="3">
                  <c:v>150.99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C-4150-AF67-BB56C901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173.89</c:v>
                </c:pt>
                <c:pt idx="3">
                  <c:v>177.02</c:v>
                </c:pt>
                <c:pt idx="4">
                  <c:v>185.47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C-4150-AF67-BB56C901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N62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奈良県　広陵町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35059</v>
      </c>
      <c r="AM8" s="69"/>
      <c r="AN8" s="69"/>
      <c r="AO8" s="69"/>
      <c r="AP8" s="69"/>
      <c r="AQ8" s="69"/>
      <c r="AR8" s="69"/>
      <c r="AS8" s="69"/>
      <c r="AT8" s="68">
        <f>データ!T6</f>
        <v>16.3</v>
      </c>
      <c r="AU8" s="68"/>
      <c r="AV8" s="68"/>
      <c r="AW8" s="68"/>
      <c r="AX8" s="68"/>
      <c r="AY8" s="68"/>
      <c r="AZ8" s="68"/>
      <c r="BA8" s="68"/>
      <c r="BB8" s="68">
        <f>データ!U6</f>
        <v>2150.86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50.56</v>
      </c>
      <c r="J10" s="68"/>
      <c r="K10" s="68"/>
      <c r="L10" s="68"/>
      <c r="M10" s="68"/>
      <c r="N10" s="68"/>
      <c r="O10" s="68"/>
      <c r="P10" s="68">
        <f>データ!P6</f>
        <v>25.13</v>
      </c>
      <c r="Q10" s="68"/>
      <c r="R10" s="68"/>
      <c r="S10" s="68"/>
      <c r="T10" s="68"/>
      <c r="U10" s="68"/>
      <c r="V10" s="68"/>
      <c r="W10" s="68">
        <f>データ!Q6</f>
        <v>85.89</v>
      </c>
      <c r="X10" s="68"/>
      <c r="Y10" s="68"/>
      <c r="Z10" s="68"/>
      <c r="AA10" s="68"/>
      <c r="AB10" s="68"/>
      <c r="AC10" s="68"/>
      <c r="AD10" s="69">
        <f>データ!R6</f>
        <v>2640</v>
      </c>
      <c r="AE10" s="69"/>
      <c r="AF10" s="69"/>
      <c r="AG10" s="69"/>
      <c r="AH10" s="69"/>
      <c r="AI10" s="69"/>
      <c r="AJ10" s="69"/>
      <c r="AK10" s="2"/>
      <c r="AL10" s="69">
        <f>データ!V6</f>
        <v>8802</v>
      </c>
      <c r="AM10" s="69"/>
      <c r="AN10" s="69"/>
      <c r="AO10" s="69"/>
      <c r="AP10" s="69"/>
      <c r="AQ10" s="69"/>
      <c r="AR10" s="69"/>
      <c r="AS10" s="69"/>
      <c r="AT10" s="68">
        <f>データ!W6</f>
        <v>3.52</v>
      </c>
      <c r="AU10" s="68"/>
      <c r="AV10" s="68"/>
      <c r="AW10" s="68"/>
      <c r="AX10" s="68"/>
      <c r="AY10" s="68"/>
      <c r="AZ10" s="68"/>
      <c r="BA10" s="68"/>
      <c r="BB10" s="68">
        <f>データ!X6</f>
        <v>2500.5700000000002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mSyIGQzadc79mn2tmnty/juMdNy62kiMFdha1XaItavCBI07KrvlTsDw3M23/vcm7FfNEeudetb5DowVi/fNGQ==" saltValue="wpy0bpU+vnzBS5lFllaeJ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294268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奈良県　広陵町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>
        <f t="shared" si="3"/>
        <v>50.56</v>
      </c>
      <c r="P6" s="34">
        <f t="shared" si="3"/>
        <v>25.13</v>
      </c>
      <c r="Q6" s="34">
        <f t="shared" si="3"/>
        <v>85.89</v>
      </c>
      <c r="R6" s="34">
        <f t="shared" si="3"/>
        <v>2640</v>
      </c>
      <c r="S6" s="34">
        <f t="shared" si="3"/>
        <v>35059</v>
      </c>
      <c r="T6" s="34">
        <f t="shared" si="3"/>
        <v>16.3</v>
      </c>
      <c r="U6" s="34">
        <f t="shared" si="3"/>
        <v>2150.86</v>
      </c>
      <c r="V6" s="34">
        <f t="shared" si="3"/>
        <v>8802</v>
      </c>
      <c r="W6" s="34">
        <f t="shared" si="3"/>
        <v>3.52</v>
      </c>
      <c r="X6" s="34">
        <f t="shared" si="3"/>
        <v>2500.5700000000002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101.04</v>
      </c>
      <c r="AB6" s="35">
        <f t="shared" si="4"/>
        <v>101.06</v>
      </c>
      <c r="AC6" s="35">
        <f t="shared" si="4"/>
        <v>118.33</v>
      </c>
      <c r="AD6" s="35" t="str">
        <f t="shared" si="4"/>
        <v>-</v>
      </c>
      <c r="AE6" s="35" t="str">
        <f t="shared" si="4"/>
        <v>-</v>
      </c>
      <c r="AF6" s="35">
        <f t="shared" si="4"/>
        <v>103.61</v>
      </c>
      <c r="AG6" s="35">
        <f t="shared" si="4"/>
        <v>102.95</v>
      </c>
      <c r="AH6" s="35">
        <f t="shared" si="4"/>
        <v>103.34</v>
      </c>
      <c r="AI6" s="34" t="str">
        <f>IF(AI7="","",IF(AI7="-","【-】","【"&amp;SUBSTITUTE(TEXT(AI7,"#,##0.00"),"-","△")&amp;"】"))</f>
        <v>【102.87】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80.63</v>
      </c>
      <c r="AR6" s="35">
        <f t="shared" si="5"/>
        <v>27.02</v>
      </c>
      <c r="AS6" s="35">
        <f t="shared" si="5"/>
        <v>29.74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7.1</v>
      </c>
      <c r="AX6" s="35">
        <f t="shared" si="6"/>
        <v>9.26</v>
      </c>
      <c r="AY6" s="35">
        <f t="shared" si="6"/>
        <v>10.33</v>
      </c>
      <c r="AZ6" s="35" t="str">
        <f t="shared" si="6"/>
        <v>-</v>
      </c>
      <c r="BA6" s="35" t="str">
        <f t="shared" si="6"/>
        <v>-</v>
      </c>
      <c r="BB6" s="35">
        <f t="shared" si="6"/>
        <v>70.92</v>
      </c>
      <c r="BC6" s="35">
        <f t="shared" si="6"/>
        <v>60.67</v>
      </c>
      <c r="BD6" s="35">
        <f t="shared" si="6"/>
        <v>53.44</v>
      </c>
      <c r="BE6" s="34" t="str">
        <f>IF(BE7="","",IF(BE7="-","【-】","【"&amp;SUBSTITUTE(TEXT(BE7,"#,##0.00"),"-","△")&amp;"】"))</f>
        <v>【49.61】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1372.58</v>
      </c>
      <c r="BI6" s="35">
        <f t="shared" si="7"/>
        <v>1304.43</v>
      </c>
      <c r="BJ6" s="35">
        <f t="shared" si="7"/>
        <v>2044.73</v>
      </c>
      <c r="BK6" s="35" t="str">
        <f t="shared" si="7"/>
        <v>-</v>
      </c>
      <c r="BL6" s="35" t="str">
        <f t="shared" si="7"/>
        <v>-</v>
      </c>
      <c r="BM6" s="35">
        <f t="shared" si="7"/>
        <v>1144.94</v>
      </c>
      <c r="BN6" s="35">
        <f t="shared" si="7"/>
        <v>1252.71</v>
      </c>
      <c r="BO6" s="35">
        <f t="shared" si="7"/>
        <v>1267.3900000000001</v>
      </c>
      <c r="BP6" s="34" t="str">
        <f>IF(BP7="","",IF(BP7="-","【-】","【"&amp;SUBSTITUTE(TEXT(BP7,"#,##0.00"),"-","△")&amp;"】"))</f>
        <v>【1,218.70】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53.85</v>
      </c>
      <c r="BT6" s="35">
        <f t="shared" si="8"/>
        <v>81.47</v>
      </c>
      <c r="BU6" s="35">
        <f t="shared" si="8"/>
        <v>81.95</v>
      </c>
      <c r="BV6" s="35" t="str">
        <f t="shared" si="8"/>
        <v>-</v>
      </c>
      <c r="BW6" s="35" t="str">
        <f t="shared" si="8"/>
        <v>-</v>
      </c>
      <c r="BX6" s="35">
        <f t="shared" si="8"/>
        <v>88.16</v>
      </c>
      <c r="BY6" s="35">
        <f t="shared" si="8"/>
        <v>87.03</v>
      </c>
      <c r="BZ6" s="35">
        <f t="shared" si="8"/>
        <v>84.3</v>
      </c>
      <c r="CA6" s="34" t="str">
        <f>IF(CA7="","",IF(CA7="-","【-】","【"&amp;SUBSTITUTE(TEXT(CA7,"#,##0.00"),"-","△")&amp;"】"))</f>
        <v>【74.17】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228.69</v>
      </c>
      <c r="CE6" s="35">
        <f t="shared" si="9"/>
        <v>150.99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>
        <f t="shared" si="9"/>
        <v>173.89</v>
      </c>
      <c r="CJ6" s="35">
        <f t="shared" si="9"/>
        <v>177.02</v>
      </c>
      <c r="CK6" s="35">
        <f t="shared" si="9"/>
        <v>185.47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>
        <f t="shared" si="10"/>
        <v>42.38</v>
      </c>
      <c r="CU6" s="35">
        <f t="shared" si="10"/>
        <v>46.17</v>
      </c>
      <c r="CV6" s="35">
        <f t="shared" si="10"/>
        <v>45.68</v>
      </c>
      <c r="CW6" s="34" t="str">
        <f>IF(CW7="","",IF(CW7="-","【-】","【"&amp;SUBSTITUTE(TEXT(CW7,"#,##0.00"),"-","△")&amp;"】"))</f>
        <v>【42.86】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86.7</v>
      </c>
      <c r="DA6" s="35">
        <f t="shared" si="11"/>
        <v>87.36</v>
      </c>
      <c r="DB6" s="35">
        <f t="shared" si="11"/>
        <v>88.1</v>
      </c>
      <c r="DC6" s="35" t="str">
        <f t="shared" si="11"/>
        <v>-</v>
      </c>
      <c r="DD6" s="35" t="str">
        <f t="shared" si="11"/>
        <v>-</v>
      </c>
      <c r="DE6" s="35">
        <f t="shared" si="11"/>
        <v>87.01</v>
      </c>
      <c r="DF6" s="35">
        <f t="shared" si="11"/>
        <v>87.84</v>
      </c>
      <c r="DG6" s="35">
        <f t="shared" si="11"/>
        <v>87.96</v>
      </c>
      <c r="DH6" s="34" t="str">
        <f>IF(DH7="","",IF(DH7="-","【-】","【"&amp;SUBSTITUTE(TEXT(DH7,"#,##0.00"),"-","△")&amp;"】"))</f>
        <v>【84.20】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3.09</v>
      </c>
      <c r="DL6" s="35">
        <f t="shared" si="12"/>
        <v>6.17</v>
      </c>
      <c r="DM6" s="35">
        <f t="shared" si="12"/>
        <v>9.2200000000000006</v>
      </c>
      <c r="DN6" s="35" t="str">
        <f t="shared" si="12"/>
        <v>-</v>
      </c>
      <c r="DO6" s="35" t="str">
        <f t="shared" si="12"/>
        <v>-</v>
      </c>
      <c r="DP6" s="35">
        <f t="shared" si="12"/>
        <v>28.59</v>
      </c>
      <c r="DQ6" s="35">
        <f t="shared" si="12"/>
        <v>26.56</v>
      </c>
      <c r="DR6" s="35">
        <f t="shared" si="12"/>
        <v>27.82</v>
      </c>
      <c r="DS6" s="34" t="str">
        <f>IF(DS7="","",IF(DS7="-","【-】","【"&amp;SUBSTITUTE(TEXT(DS7,"#,##0.00"),"-","△")&amp;"】"))</f>
        <v>【25.37】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【6.20】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0.15</v>
      </c>
      <c r="EM6" s="35">
        <f t="shared" si="14"/>
        <v>0.06</v>
      </c>
      <c r="EN6" s="35">
        <f t="shared" si="14"/>
        <v>0.04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294268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50.56</v>
      </c>
      <c r="P7" s="38">
        <v>25.13</v>
      </c>
      <c r="Q7" s="38">
        <v>85.89</v>
      </c>
      <c r="R7" s="38">
        <v>2640</v>
      </c>
      <c r="S7" s="38">
        <v>35059</v>
      </c>
      <c r="T7" s="38">
        <v>16.3</v>
      </c>
      <c r="U7" s="38">
        <v>2150.86</v>
      </c>
      <c r="V7" s="38">
        <v>8802</v>
      </c>
      <c r="W7" s="38">
        <v>3.52</v>
      </c>
      <c r="X7" s="38">
        <v>2500.5700000000002</v>
      </c>
      <c r="Y7" s="38" t="s">
        <v>102</v>
      </c>
      <c r="Z7" s="38" t="s">
        <v>102</v>
      </c>
      <c r="AA7" s="38">
        <v>101.04</v>
      </c>
      <c r="AB7" s="38">
        <v>101.06</v>
      </c>
      <c r="AC7" s="38">
        <v>118.33</v>
      </c>
      <c r="AD7" s="38" t="s">
        <v>102</v>
      </c>
      <c r="AE7" s="38" t="s">
        <v>102</v>
      </c>
      <c r="AF7" s="38">
        <v>103.61</v>
      </c>
      <c r="AG7" s="38">
        <v>102.95</v>
      </c>
      <c r="AH7" s="38">
        <v>103.34</v>
      </c>
      <c r="AI7" s="38">
        <v>102.87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80.63</v>
      </c>
      <c r="AR7" s="38">
        <v>27.02</v>
      </c>
      <c r="AS7" s="38">
        <v>29.74</v>
      </c>
      <c r="AT7" s="38">
        <v>76.63</v>
      </c>
      <c r="AU7" s="38" t="s">
        <v>102</v>
      </c>
      <c r="AV7" s="38" t="s">
        <v>102</v>
      </c>
      <c r="AW7" s="38">
        <v>7.1</v>
      </c>
      <c r="AX7" s="38">
        <v>9.26</v>
      </c>
      <c r="AY7" s="38">
        <v>10.33</v>
      </c>
      <c r="AZ7" s="38" t="s">
        <v>102</v>
      </c>
      <c r="BA7" s="38" t="s">
        <v>102</v>
      </c>
      <c r="BB7" s="38">
        <v>70.92</v>
      </c>
      <c r="BC7" s="38">
        <v>60.67</v>
      </c>
      <c r="BD7" s="38">
        <v>53.44</v>
      </c>
      <c r="BE7" s="38">
        <v>49.61</v>
      </c>
      <c r="BF7" s="38" t="s">
        <v>102</v>
      </c>
      <c r="BG7" s="38" t="s">
        <v>102</v>
      </c>
      <c r="BH7" s="38">
        <v>1372.58</v>
      </c>
      <c r="BI7" s="38">
        <v>1304.43</v>
      </c>
      <c r="BJ7" s="38">
        <v>2044.73</v>
      </c>
      <c r="BK7" s="38" t="s">
        <v>102</v>
      </c>
      <c r="BL7" s="38" t="s">
        <v>102</v>
      </c>
      <c r="BM7" s="38">
        <v>1144.94</v>
      </c>
      <c r="BN7" s="38">
        <v>1252.71</v>
      </c>
      <c r="BO7" s="38">
        <v>1267.3900000000001</v>
      </c>
      <c r="BP7" s="38">
        <v>1218.7</v>
      </c>
      <c r="BQ7" s="38" t="s">
        <v>102</v>
      </c>
      <c r="BR7" s="38" t="s">
        <v>102</v>
      </c>
      <c r="BS7" s="38">
        <v>53.85</v>
      </c>
      <c r="BT7" s="38">
        <v>81.47</v>
      </c>
      <c r="BU7" s="38">
        <v>81.95</v>
      </c>
      <c r="BV7" s="38" t="s">
        <v>102</v>
      </c>
      <c r="BW7" s="38" t="s">
        <v>102</v>
      </c>
      <c r="BX7" s="38">
        <v>88.16</v>
      </c>
      <c r="BY7" s="38">
        <v>87.03</v>
      </c>
      <c r="BZ7" s="38">
        <v>84.3</v>
      </c>
      <c r="CA7" s="38">
        <v>74.17</v>
      </c>
      <c r="CB7" s="38" t="s">
        <v>102</v>
      </c>
      <c r="CC7" s="38" t="s">
        <v>102</v>
      </c>
      <c r="CD7" s="38">
        <v>228.69</v>
      </c>
      <c r="CE7" s="38">
        <v>150.99</v>
      </c>
      <c r="CF7" s="38">
        <v>150</v>
      </c>
      <c r="CG7" s="38" t="s">
        <v>102</v>
      </c>
      <c r="CH7" s="38" t="s">
        <v>102</v>
      </c>
      <c r="CI7" s="38">
        <v>173.89</v>
      </c>
      <c r="CJ7" s="38">
        <v>177.02</v>
      </c>
      <c r="CK7" s="38">
        <v>185.47</v>
      </c>
      <c r="CL7" s="38">
        <v>218.56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>
        <v>42.38</v>
      </c>
      <c r="CU7" s="38">
        <v>46.17</v>
      </c>
      <c r="CV7" s="38">
        <v>45.68</v>
      </c>
      <c r="CW7" s="38">
        <v>42.86</v>
      </c>
      <c r="CX7" s="38" t="s">
        <v>102</v>
      </c>
      <c r="CY7" s="38" t="s">
        <v>102</v>
      </c>
      <c r="CZ7" s="38">
        <v>86.7</v>
      </c>
      <c r="DA7" s="38">
        <v>87.36</v>
      </c>
      <c r="DB7" s="38">
        <v>88.1</v>
      </c>
      <c r="DC7" s="38" t="s">
        <v>102</v>
      </c>
      <c r="DD7" s="38" t="s">
        <v>102</v>
      </c>
      <c r="DE7" s="38">
        <v>87.01</v>
      </c>
      <c r="DF7" s="38">
        <v>87.84</v>
      </c>
      <c r="DG7" s="38">
        <v>87.96</v>
      </c>
      <c r="DH7" s="38">
        <v>84.2</v>
      </c>
      <c r="DI7" s="38" t="s">
        <v>102</v>
      </c>
      <c r="DJ7" s="38" t="s">
        <v>102</v>
      </c>
      <c r="DK7" s="38">
        <v>3.09</v>
      </c>
      <c r="DL7" s="38">
        <v>6.17</v>
      </c>
      <c r="DM7" s="38">
        <v>9.2200000000000006</v>
      </c>
      <c r="DN7" s="38" t="s">
        <v>102</v>
      </c>
      <c r="DO7" s="38" t="s">
        <v>102</v>
      </c>
      <c r="DP7" s="38">
        <v>28.59</v>
      </c>
      <c r="DQ7" s="38">
        <v>26.56</v>
      </c>
      <c r="DR7" s="38">
        <v>27.82</v>
      </c>
      <c r="DS7" s="38">
        <v>25.37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6.2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0.15</v>
      </c>
      <c r="EM7" s="38">
        <v>0.06</v>
      </c>
      <c r="EN7" s="38">
        <v>0.04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岡橋 和代</cp:lastModifiedBy>
  <cp:lastPrinted>2021-01-26T06:02:09Z</cp:lastPrinted>
  <dcterms:created xsi:type="dcterms:W3CDTF">2020-12-04T02:34:20Z</dcterms:created>
  <dcterms:modified xsi:type="dcterms:W3CDTF">2021-01-26T06:02:14Z</dcterms:modified>
  <cp:category/>
</cp:coreProperties>
</file>