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BE35" i="9"/>
  <c r="AM35" i="9"/>
  <c r="CO34" i="9"/>
  <c r="BW34" i="9"/>
  <c r="BW35" i="9" s="1"/>
  <c r="BW36" i="9" s="1"/>
  <c r="BW37" i="9" s="1"/>
  <c r="BW38" i="9" s="1"/>
  <c r="BW39" i="9" s="1"/>
  <c r="BW40" i="9" s="1"/>
  <c r="BW41"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BE34" i="9" l="1"/>
</calcChain>
</file>

<file path=xl/sharedStrings.xml><?xml version="1.0" encoding="utf-8"?>
<sst xmlns="http://schemas.openxmlformats.org/spreadsheetml/2006/main" count="1053" uniqueCount="563">
  <si>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</si>
  <si>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</si>
  <si>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</si>
  <si>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</si>
  <si>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</si>
  <si>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</si>
  <si>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</si>
  <si>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</si>
  <si>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</si>
  <si>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</si>
  <si>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</si>
  <si>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</si>
  <si>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</si>
  <si>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</si>
  <si>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</si>
  <si>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</si>
  <si>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</si>
  <si>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</si>
  <si>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</si>
  <si>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</si>
  <si>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</si>
  <si>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</si>
  <si>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</si>
  <si>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</si>
  <si>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</si>
  <si>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</si>
  <si>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</si>
  <si>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</si>
  <si>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</si>
  <si>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</si>
  <si>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</si>
  <si>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</si>
  <si>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</si>
  <si>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</si>
  <si>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</si>
  <si>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</si>
  <si>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</si>
  <si>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</si>
  <si>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</si>
  <si>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</si>
  <si>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</si>
  <si>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</si>
  <si>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</si>
  <si>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</si>
  <si>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</si>
  <si>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</si>
  <si>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</si>
  <si>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</si>
  <si>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</si>
  <si>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</si>
  <si>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</si>
  <si>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</si>
  <si>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</si>
  <si>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</si>
  <si>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</si>
  <si>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</si>
  <si>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</si>
  <si>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</si>
  <si>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</si>
  <si>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</si>
  <si>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</si>
  <si>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</si>
  <si>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</si>
  <si>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</si>
  <si>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平成28年度　財政状況資料集</t>
    <phoneticPr fontId="6"/>
  </si>
  <si>
    <t>総括表（市町村）</t>
    <rPh sb="0" eb="2">
      <t>ソウカツ</t>
    </rPh>
    <rPh sb="2" eb="3">
      <t>ヒョウ</t>
    </rPh>
    <rPh sb="4" eb="7">
      <t>シチョウソン</t>
    </rPh>
    <phoneticPr fontId="6"/>
  </si>
  <si>
    <t>都道府県名</t>
    <phoneticPr fontId="6"/>
  </si>
  <si>
    <t>奈良県</t>
    <phoneticPr fontId="6"/>
  </si>
  <si>
    <t>市町村類型</t>
    <phoneticPr fontId="6"/>
  </si>
  <si>
    <t>Ⅴ－２</t>
    <phoneticPr fontId="6"/>
  </si>
  <si>
    <t>指定団体等の指定状況</t>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</si>
  <si>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</si>
  <si>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</si>
  <si>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</si>
  <si>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</si>
  <si>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9"/>
  </si>
  <si>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</si>
  <si>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</si>
  <si>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</si>
  <si>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9"/>
  </si>
  <si>
    <t>経常収支比率</t>
    <rPh sb="0" eb="2">
      <t>ケイジョウ</t>
    </rPh>
    <rPh sb="2" eb="4">
      <t>シュウシ</t>
    </rPh>
    <rPh sb="4" eb="6">
      <t>ヒリツ</t>
    </rPh>
    <phoneticPr fontId="6"/>
  </si>
  <si>
    <t>市町村名</t>
    <rPh sb="0" eb="3">
      <t>シチョウソン</t>
    </rPh>
    <rPh sb="3" eb="4">
      <t>メイ</t>
    </rPh>
    <phoneticPr fontId="6"/>
  </si>
  <si>
    <t>広陵町</t>
    <phoneticPr fontId="6"/>
  </si>
  <si>
    <t>地方交付税種地</t>
    <rPh sb="0" eb="2">
      <t>チホウ</t>
    </rPh>
    <rPh sb="2" eb="5">
      <t>コウフゼイ</t>
    </rPh>
    <rPh sb="5" eb="6">
      <t>シュ</t>
    </rPh>
    <rPh sb="6" eb="7">
      <t>チ</t>
    </rPh>
    <phoneticPr fontId="6"/>
  </si>
  <si>
    <t>2-7</t>
    <phoneticPr fontId="6"/>
  </si>
  <si>
    <t>財源超過</t>
    <rPh sb="0" eb="2">
      <t>ザイゲン</t>
    </rPh>
    <rPh sb="2" eb="4">
      <t>チョウカ</t>
    </rPh>
    <phoneticPr fontId="6"/>
  </si>
  <si>
    <t>歳入歳出差引</t>
    <phoneticPr fontId="19"/>
  </si>
  <si>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</si>
  <si>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</si>
  <si>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</si>
  <si>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</si>
  <si>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</si>
  <si>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</si>
  <si>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</si>
  <si>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9"/>
  </si>
  <si>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</si>
  <si>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</si>
  <si>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</si>
  <si>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</si>
  <si>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</si>
  <si>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</si>
  <si>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9"/>
  </si>
  <si>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</si>
  <si>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</si>
  <si>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</si>
  <si>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</si>
  <si>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9"/>
  </si>
  <si>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</si>
  <si>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</si>
  <si>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1.3</t>
    <phoneticPr fontId="6"/>
  </si>
  <si>
    <t>山振</t>
    <rPh sb="0" eb="1">
      <t>ヤマ</t>
    </rPh>
    <rPh sb="1" eb="2">
      <t>フ</t>
    </rPh>
    <phoneticPr fontId="6"/>
  </si>
  <si>
    <t>繰上償還金</t>
    <phoneticPr fontId="19"/>
  </si>
  <si>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</si>
  <si>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</si>
  <si>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</si>
  <si>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</si>
  <si>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</si>
  <si>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</si>
  <si>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</si>
  <si>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</si>
  <si>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9"/>
  </si>
  <si>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</si>
  <si>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</si>
  <si>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</si>
  <si>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</si>
  <si>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</si>
  <si>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</si>
  <si>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9"/>
  </si>
  <si>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</si>
  <si>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</si>
  <si>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</si>
  <si>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</si>
  <si>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</si>
  <si>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</si>
  <si>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</si>
  <si>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0.0</t>
    <phoneticPr fontId="6"/>
  </si>
  <si>
    <t>基準財政需要額</t>
    <phoneticPr fontId="19"/>
  </si>
  <si>
    <t>うち日本人(％)</t>
    <phoneticPr fontId="6"/>
  </si>
  <si>
    <t>第3次</t>
    <rPh sb="0" eb="1">
      <t>ダイ</t>
    </rPh>
    <rPh sb="2" eb="3">
      <t>ジ</t>
    </rPh>
    <phoneticPr fontId="6"/>
  </si>
  <si>
    <t>標準税収入額等</t>
    <phoneticPr fontId="19"/>
  </si>
  <si>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</si>
  <si>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</si>
  <si>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6"/>
  </si>
  <si>
    <t>歳入一般財源等</t>
    <rPh sb="0" eb="2">
      <t>サイニュウ</t>
    </rPh>
    <rPh sb="2" eb="4">
      <t>イッパン</t>
    </rPh>
    <rPh sb="4" eb="6">
      <t>ザイゲン</t>
    </rPh>
    <rPh sb="6" eb="7">
      <t>トウ</t>
    </rPh>
    <phoneticPr fontId="19"/>
  </si>
  <si>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</si>
  <si>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</si>
  <si>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</si>
  <si>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</si>
  <si>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</si>
  <si>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</si>
  <si>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</si>
  <si>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</si>
  <si>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</si>
  <si>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</si>
  <si>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</si>
  <si>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</si>
  <si>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</si>
  <si>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</si>
  <si>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</si>
  <si>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</si>
  <si>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</si>
  <si>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</si>
  <si>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</si>
  <si>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</si>
  <si>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</si>
  <si>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</si>
  <si>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</si>
  <si>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9"/>
  </si>
  <si>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</si>
  <si>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</si>
  <si>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</si>
  <si>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</si>
  <si>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</si>
  <si>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</si>
  <si>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</si>
  <si>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</si>
  <si>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</si>
  <si>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</si>
  <si>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</si>
  <si>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</si>
  <si>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</si>
  <si>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</si>
  <si>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</si>
  <si>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</si>
  <si>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</si>
  <si>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</si>
  <si>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</si>
  <si>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</si>
  <si>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</si>
  <si>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</si>
  <si>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</si>
  <si>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</si>
  <si>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</si>
  <si>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</si>
  <si>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</si>
  <si>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9"/>
  </si>
  <si>
    <t>奈良県広陵町</t>
    <phoneticPr fontId="19"/>
  </si>
  <si>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</si>
  <si>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</si>
  <si>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</si>
  <si>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</si>
  <si>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</si>
  <si>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</si>
  <si>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</si>
  <si>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</si>
  <si>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</si>
  <si>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</si>
  <si>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</si>
  <si>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</si>
  <si>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</si>
  <si>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9"/>
  </si>
  <si>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</si>
  <si>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</si>
  <si>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</si>
  <si>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</si>
  <si>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</si>
  <si>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</si>
  <si>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</si>
  <si>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</si>
  <si>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</si>
  <si>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</si>
  <si>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</si>
  <si>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</si>
  <si>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</si>
  <si>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</si>
  <si>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</si>
  <si>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</si>
  <si>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</si>
  <si>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</si>
  <si>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</si>
  <si>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</si>
  <si>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</si>
  <si>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</si>
  <si>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</si>
  <si>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</si>
  <si>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</si>
  <si>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</si>
  <si>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</si>
  <si>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</si>
  <si>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</si>
  <si>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</si>
  <si>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</si>
  <si>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</si>
  <si>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</si>
  <si>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</si>
  <si>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</si>
  <si>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</si>
  <si>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</si>
  <si>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</si>
  <si>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</si>
  <si>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</si>
  <si>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</si>
  <si>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9"/>
  </si>
  <si>
    <t>　震災復興特別交付税</t>
    <phoneticPr fontId="19"/>
  </si>
  <si>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</si>
  <si>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</si>
  <si>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</si>
  <si>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</si>
  <si>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</si>
  <si>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</si>
  <si>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</si>
  <si>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</si>
  <si>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</si>
  <si>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</si>
  <si>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</si>
  <si>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</si>
  <si>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</si>
  <si>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</si>
  <si>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</si>
  <si>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</si>
  <si>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5"/>
  </si>
  <si>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</si>
  <si>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</si>
  <si>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</si>
  <si>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</si>
  <si>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</si>
  <si>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</si>
  <si>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</si>
  <si>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</si>
  <si>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</si>
  <si>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</si>
  <si>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</si>
  <si>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</si>
  <si>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</si>
  <si>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</si>
  <si>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</si>
  <si>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</si>
  <si>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</si>
  <si>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</si>
  <si>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</si>
  <si>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</si>
  <si>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</si>
  <si>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phoneticPr fontId="19"/>
  </si>
  <si>
    <t>繰越金</t>
  </si>
  <si>
    <t>・計</t>
    <phoneticPr fontId="6"/>
  </si>
  <si>
    <t>市町村民税</t>
    <rPh sb="0" eb="3">
      <t>シチョウソン</t>
    </rPh>
    <rPh sb="3" eb="4">
      <t>ミン</t>
    </rPh>
    <rPh sb="4" eb="5">
      <t>ゼイ</t>
    </rPh>
    <phoneticPr fontId="6"/>
  </si>
  <si>
    <t>　うち利子</t>
    <phoneticPr fontId="19"/>
  </si>
  <si>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</si>
  <si>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</si>
  <si>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</si>
  <si>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</si>
  <si>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</si>
  <si>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</si>
  <si>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</si>
  <si>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</si>
  <si>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</si>
  <si>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</si>
  <si>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</si>
  <si>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</si>
  <si>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</si>
  <si>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</si>
  <si>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9"/>
  </si>
  <si>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</si>
  <si>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</si>
  <si>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9"/>
  </si>
  <si>
    <t>加入世帯数(世帯)</t>
  </si>
  <si>
    <t>　　うち一部事務組合負担金</t>
    <phoneticPr fontId="6"/>
  </si>
  <si>
    <t>上水道</t>
    <phoneticPr fontId="6"/>
  </si>
  <si>
    <t>被保険者数(人)</t>
  </si>
  <si>
    <t>　繰出金</t>
    <phoneticPr fontId="6"/>
  </si>
  <si>
    <t>工業用水道</t>
    <phoneticPr fontId="6"/>
  </si>
  <si>
    <t>-</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</si>
  <si>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</si>
  <si>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</si>
  <si>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</si>
  <si>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</si>
  <si>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</si>
  <si>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</si>
  <si>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</si>
  <si>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</si>
  <si>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</si>
  <si>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9"/>
  </si>
  <si>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</si>
  <si>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</si>
  <si>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</si>
  <si>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</si>
  <si>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</si>
  <si>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</si>
  <si>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</si>
  <si>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</si>
  <si>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</si>
  <si>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</si>
  <si>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</si>
  <si>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</si>
  <si>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</si>
  <si>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奈良県広陵町</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</si>
  <si>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</si>
  <si>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</si>
  <si>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</si>
  <si>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</si>
  <si>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</si>
  <si>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</si>
  <si>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</si>
  <si>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</si>
  <si>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</si>
  <si>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</si>
  <si>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</si>
  <si>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</si>
  <si>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</si>
  <si>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</si>
  <si>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</si>
  <si>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</si>
  <si>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</si>
  <si>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</si>
  <si>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</si>
  <si>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</si>
  <si>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墓地事業特別会計</t>
    <phoneticPr fontId="6"/>
  </si>
  <si>
    <t>学校給食特別会計</t>
    <phoneticPr fontId="6"/>
  </si>
  <si>
    <t>用地取得事業特別会計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</si>
  <si>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</si>
  <si>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</si>
  <si>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</si>
  <si>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</si>
  <si>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</si>
  <si>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</si>
  <si>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</si>
  <si>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</si>
  <si>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</si>
  <si>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</si>
  <si>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</si>
  <si>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</si>
  <si>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</si>
  <si>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t>
    <phoneticPr fontId="6"/>
  </si>
  <si>
    <t>介護保険事業</t>
    <phoneticPr fontId="6"/>
  </si>
  <si>
    <t>後期高齢者医療事業</t>
    <phoneticPr fontId="6"/>
  </si>
  <si>
    <t>介護サービス事業</t>
    <phoneticPr fontId="6"/>
  </si>
  <si>
    <t>水道事業会計</t>
    <phoneticPr fontId="6"/>
  </si>
  <si>
    <t>法適用企業</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</si>
  <si>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</si>
  <si>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</si>
  <si>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</si>
  <si>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</si>
  <si>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</si>
  <si>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4"/>
  </si>
  <si>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</si>
  <si>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</si>
  <si>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</si>
  <si>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</si>
  <si>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</si>
  <si>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</si>
  <si>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</si>
  <si>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</si>
  <si>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</si>
  <si>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4"/>
  </si>
  <si>
    <t>平成26年度</t>
    <rPh sb="0" eb="2">
      <t>ヘイセイ</t>
    </rPh>
    <rPh sb="4" eb="6">
      <t>ネンド</t>
    </rPh>
    <phoneticPr fontId="6"/>
  </si>
  <si>
    <t>分母比</t>
    <rPh sb="0" eb="2">
      <t>ブンボ</t>
    </rPh>
    <rPh sb="2" eb="3">
      <t>ヒ</t>
    </rPh>
    <phoneticPr fontId="6"/>
  </si>
  <si>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</si>
  <si>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</si>
  <si>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</si>
  <si>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6"/>
  </si>
  <si>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</si>
  <si>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</si>
  <si>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</si>
  <si>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</si>
  <si>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</si>
  <si>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</si>
  <si>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</si>
  <si>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</si>
  <si>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</si>
  <si>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</si>
  <si>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</si>
  <si>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</si>
  <si>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</si>
  <si>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</si>
  <si>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</si>
  <si>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</si>
  <si>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</si>
  <si>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4"/>
  </si>
  <si>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</si>
  <si>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</si>
  <si>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</si>
  <si>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</si>
  <si>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</si>
  <si>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</si>
  <si>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</si>
  <si>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</si>
  <si>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</si>
  <si>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</si>
  <si>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</si>
  <si>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</si>
  <si>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</si>
  <si>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</si>
  <si>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</si>
  <si>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</si>
  <si>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</si>
  <si>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</si>
  <si>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</si>
  <si>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</si>
  <si>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</si>
  <si>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</si>
  <si>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</si>
  <si>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平成28年度</t>
    <rPh sb="0" eb="2">
      <t>ヘイセイ</t>
    </rPh>
    <rPh sb="4" eb="6">
      <t>ネンド</t>
    </rPh>
    <phoneticPr fontId="15"/>
  </si>
  <si>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</si>
  <si>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</si>
  <si>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</si>
  <si>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</si>
  <si>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</si>
  <si>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</si>
  <si>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</si>
  <si>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</si>
  <si>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</si>
  <si>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</si>
  <si>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</si>
  <si>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5"/>
  </si>
  <si>
    <t>(Ｃ)－(Ｄ)</t>
    <phoneticPr fontId="6"/>
  </si>
  <si>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</si>
  <si>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</si>
  <si>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</si>
  <si>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</si>
  <si>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</si>
  <si>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</si>
  <si>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</si>
  <si>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</si>
  <si>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</si>
  <si>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</si>
  <si>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</si>
  <si>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</si>
  <si>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</si>
  <si>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</si>
  <si>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</si>
  <si>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</si>
  <si>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</si>
  <si>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</si>
  <si>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</si>
  <si>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</si>
  <si>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</si>
  <si>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</si>
  <si>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</si>
  <si>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</si>
  <si>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</si>
  <si>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</si>
  <si>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</si>
  <si>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</si>
  <si>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</si>
  <si>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</si>
  <si>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</si>
  <si>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</si>
  <si>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</si>
  <si>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</si>
  <si>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</si>
  <si>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</si>
  <si>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</si>
  <si>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</si>
  <si>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</si>
  <si>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</si>
  <si>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</si>
  <si>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</si>
  <si>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</si>
  <si>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</si>
  <si>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</si>
  <si>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</si>
  <si>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</si>
  <si>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</si>
  <si>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</si>
  <si>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</si>
  <si>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</si>
  <si>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</si>
  <si>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</si>
  <si>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</si>
  <si>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</si>
  <si>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</si>
  <si>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</si>
  <si>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</si>
  <si>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</si>
  <si>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</si>
  <si>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0.66</t>
  </si>
  <si>
    <t>▲ 3.39</t>
  </si>
  <si>
    <t>水道事業会計</t>
  </si>
  <si>
    <t>一般会計</t>
  </si>
  <si>
    <t>国民健康保険事業</t>
  </si>
  <si>
    <t>▲ 2.63</t>
  </si>
  <si>
    <t>▲ 1.24</t>
  </si>
  <si>
    <t>介護保険事業</t>
  </si>
  <si>
    <t>下水道事業特別会計</t>
  </si>
  <si>
    <t>介護サービス事業</t>
  </si>
  <si>
    <t>後期高齢者医療事業</t>
  </si>
  <si>
    <t>墓地事業特別会計</t>
  </si>
  <si>
    <t>その他会計（赤字）</t>
  </si>
  <si>
    <t>その他会計（黒字）</t>
  </si>
  <si>
    <t>-</t>
    <phoneticPr fontId="3"/>
  </si>
  <si>
    <t>-</t>
    <phoneticPr fontId="3"/>
  </si>
  <si>
    <t>-</t>
    <phoneticPr fontId="3"/>
  </si>
  <si>
    <t>奈良県葛城地区清掃事務組合</t>
    <rPh sb="0" eb="3">
      <t>ナラケン</t>
    </rPh>
    <rPh sb="3" eb="5">
      <t>カツラギ</t>
    </rPh>
    <rPh sb="5" eb="7">
      <t>チク</t>
    </rPh>
    <rPh sb="7" eb="9">
      <t>セイソウ</t>
    </rPh>
    <rPh sb="9" eb="11">
      <t>ジム</t>
    </rPh>
    <rPh sb="11" eb="13">
      <t>クミアイ</t>
    </rPh>
    <phoneticPr fontId="31"/>
  </si>
  <si>
    <t>奈良県市町村総合事務組合</t>
    <rPh sb="0" eb="3">
      <t>ナラケン</t>
    </rPh>
    <rPh sb="3" eb="6">
      <t>シチョウソン</t>
    </rPh>
    <rPh sb="6" eb="8">
      <t>ソウゴウ</t>
    </rPh>
    <rPh sb="8" eb="10">
      <t>ジム</t>
    </rPh>
    <rPh sb="10" eb="12">
      <t>クミアイ</t>
    </rPh>
    <phoneticPr fontId="31"/>
  </si>
  <si>
    <t>葛城広域行政事務組合</t>
    <rPh sb="0" eb="2">
      <t>カツラギ</t>
    </rPh>
    <rPh sb="2" eb="4">
      <t>コウイキ</t>
    </rPh>
    <rPh sb="4" eb="6">
      <t>ギョウセイ</t>
    </rPh>
    <rPh sb="6" eb="8">
      <t>ジム</t>
    </rPh>
    <rPh sb="8" eb="10">
      <t>クミアイ</t>
    </rPh>
    <phoneticPr fontId="31"/>
  </si>
  <si>
    <t>奈良広域水質検査センター組合</t>
    <rPh sb="0" eb="2">
      <t>ナラ</t>
    </rPh>
    <rPh sb="2" eb="4">
      <t>コウイキ</t>
    </rPh>
    <rPh sb="4" eb="6">
      <t>スイシツ</t>
    </rPh>
    <rPh sb="6" eb="8">
      <t>ケンサ</t>
    </rPh>
    <rPh sb="12" eb="14">
      <t>クミアイ</t>
    </rPh>
    <phoneticPr fontId="31"/>
  </si>
  <si>
    <t>奈良県後期高齢者医療広域連合</t>
    <rPh sb="0" eb="3">
      <t>ナラケン</t>
    </rPh>
    <rPh sb="3" eb="5">
      <t>コウキ</t>
    </rPh>
    <rPh sb="5" eb="8">
      <t>コウレイシャ</t>
    </rPh>
    <rPh sb="8" eb="10">
      <t>イリョウ</t>
    </rPh>
    <rPh sb="10" eb="12">
      <t>コウイキ</t>
    </rPh>
    <rPh sb="12" eb="14">
      <t>レンゴウ</t>
    </rPh>
    <phoneticPr fontId="31"/>
  </si>
  <si>
    <t>奈良県広域消防組合</t>
    <rPh sb="0" eb="3">
      <t>ナラケン</t>
    </rPh>
    <rPh sb="3" eb="5">
      <t>コウイキ</t>
    </rPh>
    <rPh sb="5" eb="7">
      <t>ショウボウ</t>
    </rPh>
    <rPh sb="7" eb="9">
      <t>クミアイ</t>
    </rPh>
    <phoneticPr fontId="31"/>
  </si>
  <si>
    <t>国保中央病院組合</t>
    <phoneticPr fontId="3"/>
  </si>
  <si>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</si>
  <si>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</si>
  <si>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</si>
  <si>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</si>
  <si>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</si>
  <si>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</si>
  <si>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</si>
  <si>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</si>
  <si>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</si>
  <si>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</si>
  <si>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</si>
  <si>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</si>
  <si>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これまで人口増加に伴う社会基盤整備として、継続的に投資的事業を推進してきたために将来負担率が高くなっている要因である。
今後は、施設使用できる期間を延伸する事業を行いながら、投資的事業を抑制しつつ、将来負担を軽減していく。</t>
    <rPh sb="4" eb="6">
      <t>ジンコウ</t>
    </rPh>
    <rPh sb="6" eb="8">
      <t>ゾウカ</t>
    </rPh>
    <rPh sb="9" eb="10">
      <t>トモナ</t>
    </rPh>
    <rPh sb="11" eb="13">
      <t>シャカイ</t>
    </rPh>
    <rPh sb="13" eb="15">
      <t>キバン</t>
    </rPh>
    <rPh sb="15" eb="17">
      <t>セイビ</t>
    </rPh>
    <rPh sb="21" eb="23">
      <t>ケイゾク</t>
    </rPh>
    <rPh sb="23" eb="24">
      <t>テキ</t>
    </rPh>
    <rPh sb="25" eb="28">
      <t>トウシテキ</t>
    </rPh>
    <rPh sb="28" eb="30">
      <t>ジギョウ</t>
    </rPh>
    <rPh sb="31" eb="33">
      <t>スイシン</t>
    </rPh>
    <rPh sb="40" eb="42">
      <t>ショウライ</t>
    </rPh>
    <rPh sb="42" eb="44">
      <t>フタン</t>
    </rPh>
    <rPh sb="44" eb="45">
      <t>リツ</t>
    </rPh>
    <rPh sb="46" eb="47">
      <t>タカ</t>
    </rPh>
    <rPh sb="53" eb="55">
      <t>ヨウイン</t>
    </rPh>
    <rPh sb="60" eb="62">
      <t>コンゴ</t>
    </rPh>
    <rPh sb="64" eb="66">
      <t>シセツ</t>
    </rPh>
    <rPh sb="66" eb="68">
      <t>シヨウ</t>
    </rPh>
    <rPh sb="71" eb="73">
      <t>キカン</t>
    </rPh>
    <rPh sb="74" eb="76">
      <t>エンシン</t>
    </rPh>
    <rPh sb="78" eb="80">
      <t>ジギョウ</t>
    </rPh>
    <rPh sb="81" eb="82">
      <t>オコナ</t>
    </rPh>
    <rPh sb="87" eb="90">
      <t>トウシテキ</t>
    </rPh>
    <rPh sb="90" eb="92">
      <t>ジギョウ</t>
    </rPh>
    <rPh sb="93" eb="95">
      <t>ヨクセイ</t>
    </rPh>
    <rPh sb="99" eb="101">
      <t>ショウライ</t>
    </rPh>
    <rPh sb="101" eb="103">
      <t>フタン</t>
    </rPh>
    <rPh sb="104" eb="106">
      <t>ケイゲン</t>
    </rPh>
    <phoneticPr fontId="6"/>
  </si>
  <si>
    <t>これまで人口増加に伴う社会基盤整備として、継続的に投資的事業を推進してきたために将来負担率が高くなっている要因である。
今後は、投資的事業の抑制をしつつ、必要最低限の借入により将来負担及び公債費を軽減していく。</t>
    <rPh sb="60" eb="62">
      <t>コンゴ</t>
    </rPh>
    <rPh sb="64" eb="67">
      <t>トウシテキ</t>
    </rPh>
    <rPh sb="67" eb="69">
      <t>ジギョウ</t>
    </rPh>
    <rPh sb="70" eb="72">
      <t>ヨクセイ</t>
    </rPh>
    <rPh sb="77" eb="79">
      <t>ヒツヨウ</t>
    </rPh>
    <rPh sb="79" eb="82">
      <t>サイテイゲン</t>
    </rPh>
    <rPh sb="83" eb="85">
      <t>カリイレ</t>
    </rPh>
    <rPh sb="88" eb="90">
      <t>ショウライ</t>
    </rPh>
    <rPh sb="90" eb="92">
      <t>フタン</t>
    </rPh>
    <rPh sb="92" eb="93">
      <t>オヨ</t>
    </rPh>
    <rPh sb="94" eb="97">
      <t>コウサイヒ</t>
    </rPh>
    <rPh sb="98" eb="100">
      <t>ケイゲン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</si>
</sst>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theme="1"/>
      <name val="ＭＳ Ｐゴシック"/>
      <family val="2"/>
      <charset val="128"/>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2"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13" fillId="0" borderId="0">
      <alignment vertical="center"/>
    </xf>
    <xf numFmtId="0" fontId="9" fillId="0" borderId="0">
      <alignment vertical="center"/>
    </xf>
    <xf numFmtId="0" fontId="14" fillId="0" borderId="0"/>
    <xf numFmtId="0" fontId="9" fillId="0" borderId="0"/>
    <xf numFmtId="0" fontId="2" fillId="0" borderId="0">
      <alignment vertical="center"/>
    </xf>
    <xf numFmtId="0" fontId="13" fillId="0" borderId="0">
      <alignment vertical="center"/>
    </xf>
    <xf numFmtId="0" fontId="2"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0" fontId="32" fillId="0" borderId="0">
      <alignment vertical="center"/>
    </xf>
  </cellStyleXfs>
  <cellXfs count="1257">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wrapText="1"/>
    </xf>
    <xf numFmtId="176" fontId="7" fillId="0" borderId="5" xfId="1" applyNumberFormat="1" applyFont="1" applyFill="1" applyBorder="1" applyAlignment="1" applyProtection="1">
      <alignment horizontal="right" vertical="center" wrapText="1"/>
    </xf>
    <xf numFmtId="176" fontId="7" fillId="0" borderId="10" xfId="1" applyNumberFormat="1" applyFont="1" applyFill="1" applyBorder="1" applyAlignment="1" applyProtection="1">
      <alignment horizontal="right" vertical="center" wrapTex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wrapText="1"/>
    </xf>
    <xf numFmtId="176" fontId="7" fillId="0" borderId="15" xfId="1" applyNumberFormat="1" applyFont="1" applyFill="1" applyBorder="1" applyAlignment="1" applyProtection="1">
      <alignment horizontal="right" vertical="center" wrapText="1"/>
    </xf>
    <xf numFmtId="176" fontId="7" fillId="0" borderId="16" xfId="1" applyNumberFormat="1" applyFont="1" applyFill="1" applyBorder="1" applyAlignment="1" applyProtection="1">
      <alignment horizontal="right" vertical="center" wrapTex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wrapText="1"/>
    </xf>
    <xf numFmtId="176" fontId="7" fillId="0" borderId="21" xfId="1" applyNumberFormat="1" applyFont="1" applyFill="1" applyBorder="1" applyAlignment="1" applyProtection="1">
      <alignment horizontal="right" vertical="center" wrapText="1"/>
    </xf>
    <xf numFmtId="176" fontId="7" fillId="0" borderId="22" xfId="1" applyNumberFormat="1" applyFont="1" applyFill="1" applyBorder="1" applyAlignment="1" applyProtection="1">
      <alignment horizontal="right" vertical="center" wrapTex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xf>
    <xf numFmtId="176" fontId="7" fillId="0" borderId="21"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xf>
    <xf numFmtId="177" fontId="8" fillId="0" borderId="28" xfId="3" applyNumberFormat="1" applyFont="1" applyFill="1" applyBorder="1" applyAlignment="1" applyProtection="1">
      <alignment horizontal="right" vertical="center"/>
    </xf>
    <xf numFmtId="177" fontId="8" fillId="0" borderId="29" xfId="3" applyNumberFormat="1" applyFont="1" applyFill="1" applyBorder="1" applyAlignment="1" applyProtection="1">
      <alignment horizontal="right" vertical="center"/>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xf>
    <xf numFmtId="177" fontId="8" fillId="0" borderId="34" xfId="3" applyNumberFormat="1" applyFont="1" applyFill="1" applyBorder="1" applyAlignment="1" applyProtection="1">
      <alignment horizontal="right" vertical="center"/>
    </xf>
    <xf numFmtId="177" fontId="8" fillId="0" borderId="35" xfId="3" applyNumberFormat="1" applyFont="1" applyFill="1" applyBorder="1" applyAlignment="1" applyProtection="1">
      <alignment horizontal="right" vertical="center"/>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xf>
    <xf numFmtId="177" fontId="8" fillId="0" borderId="21" xfId="3" applyNumberFormat="1" applyFont="1" applyFill="1" applyBorder="1" applyAlignment="1" applyProtection="1">
      <alignment horizontal="right" vertical="center"/>
    </xf>
    <xf numFmtId="177" fontId="8" fillId="0" borderId="22" xfId="3" applyNumberFormat="1" applyFont="1" applyFill="1" applyBorder="1" applyAlignment="1" applyProtection="1">
      <alignment horizontal="right" vertical="center"/>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xf>
    <xf numFmtId="177" fontId="8" fillId="0" borderId="28" xfId="4" applyNumberFormat="1" applyFont="1" applyFill="1" applyBorder="1" applyAlignment="1" applyProtection="1">
      <alignment horizontal="right" vertical="center"/>
    </xf>
    <xf numFmtId="177" fontId="8" fillId="0" borderId="29" xfId="4" applyNumberFormat="1" applyFont="1" applyFill="1" applyBorder="1" applyAlignment="1" applyProtection="1">
      <alignment horizontal="right" vertical="center"/>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xf>
    <xf numFmtId="177" fontId="8" fillId="0" borderId="34" xfId="4" applyNumberFormat="1" applyFont="1" applyFill="1" applyBorder="1" applyAlignment="1" applyProtection="1">
      <alignment horizontal="right" vertical="center"/>
    </xf>
    <xf numFmtId="177" fontId="8" fillId="0" borderId="35" xfId="4" applyNumberFormat="1" applyFont="1" applyFill="1" applyBorder="1" applyAlignment="1" applyProtection="1">
      <alignment horizontal="right" vertical="center"/>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xf>
    <xf numFmtId="177" fontId="8" fillId="0" borderId="21" xfId="4" applyNumberFormat="1" applyFont="1" applyFill="1" applyBorder="1" applyAlignment="1" applyProtection="1">
      <alignment horizontal="right" vertical="center"/>
    </xf>
    <xf numFmtId="177" fontId="8" fillId="0" borderId="22" xfId="4" applyNumberFormat="1" applyFont="1" applyFill="1" applyBorder="1" applyAlignment="1" applyProtection="1">
      <alignment horizontal="righ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178" fontId="10" fillId="0" borderId="41" xfId="5" applyNumberFormat="1" applyFont="1" applyBorder="1" applyAlignment="1">
      <alignment vertical="center"/>
    </xf>
    <xf numFmtId="178" fontId="10" fillId="0" borderId="46" xfId="5" applyNumberFormat="1" applyFont="1" applyBorder="1" applyAlignment="1">
      <alignment vertical="center"/>
    </xf>
    <xf numFmtId="178" fontId="10" fillId="0" borderId="15" xfId="5" applyNumberFormat="1" applyFont="1" applyBorder="1" applyAlignment="1">
      <alignment horizontal="center" vertical="center" wrapText="1"/>
    </xf>
    <xf numFmtId="178" fontId="10" fillId="0" borderId="39" xfId="5" applyNumberFormat="1" applyFont="1" applyBorder="1" applyAlignment="1">
      <alignment horizontal="center" vertical="center"/>
    </xf>
    <xf numFmtId="178" fontId="10" fillId="0" borderId="31" xfId="5" applyNumberFormat="1" applyFont="1" applyBorder="1" applyAlignment="1">
      <alignment horizontal="center" vertical="center"/>
    </xf>
    <xf numFmtId="178" fontId="10" fillId="0" borderId="42" xfId="5" applyNumberFormat="1" applyFont="1" applyBorder="1" applyAlignment="1">
      <alignment horizontal="center" vertical="center"/>
    </xf>
    <xf numFmtId="0" fontId="9" fillId="0" borderId="0" xfId="5"/>
    <xf numFmtId="178" fontId="10" fillId="0" borderId="37" xfId="5" applyNumberFormat="1" applyFont="1" applyBorder="1" applyAlignment="1">
      <alignment vertical="center"/>
    </xf>
    <xf numFmtId="178" fontId="10" fillId="0" borderId="40" xfId="5" applyNumberFormat="1" applyFont="1" applyBorder="1" applyAlignment="1">
      <alignment vertical="center"/>
    </xf>
    <xf numFmtId="0" fontId="9" fillId="0" borderId="45" xfId="5" applyFont="1" applyBorder="1" applyAlignment="1">
      <alignment vertical="center"/>
    </xf>
    <xf numFmtId="178" fontId="10" fillId="0" borderId="41" xfId="5" applyNumberFormat="1" applyFont="1" applyBorder="1" applyAlignment="1">
      <alignment horizontal="center" vertical="center"/>
    </xf>
    <xf numFmtId="178" fontId="10" fillId="0" borderId="47" xfId="5" applyNumberFormat="1" applyFont="1" applyBorder="1" applyAlignment="1">
      <alignment horizontal="center" vertical="center" wrapText="1"/>
    </xf>
    <xf numFmtId="178" fontId="10" fillId="0" borderId="48" xfId="5" applyNumberFormat="1" applyFont="1" applyBorder="1" applyAlignment="1">
      <alignment horizontal="center" vertical="center"/>
    </xf>
    <xf numFmtId="178" fontId="10" fillId="0" borderId="49" xfId="5" applyNumberFormat="1" applyFont="1" applyBorder="1" applyAlignment="1">
      <alignment horizontal="center" vertical="center" wrapText="1"/>
    </xf>
    <xf numFmtId="178" fontId="10" fillId="0" borderId="34" xfId="5" applyNumberFormat="1" applyFont="1" applyBorder="1" applyAlignment="1">
      <alignment horizontal="center" vertical="center"/>
    </xf>
    <xf numFmtId="178" fontId="10" fillId="0" borderId="46" xfId="5" applyNumberFormat="1" applyFont="1" applyBorder="1" applyAlignment="1">
      <alignment horizontal="center" vertical="center"/>
    </xf>
    <xf numFmtId="179" fontId="10" fillId="0" borderId="15" xfId="5" applyNumberFormat="1" applyFont="1" applyFill="1" applyBorder="1" applyAlignment="1">
      <alignment vertical="center"/>
    </xf>
    <xf numFmtId="179" fontId="10" fillId="0" borderId="41" xfId="5" applyNumberFormat="1" applyFont="1" applyFill="1" applyBorder="1" applyAlignment="1">
      <alignment vertical="center"/>
    </xf>
    <xf numFmtId="180" fontId="10" fillId="0" borderId="50" xfId="5" applyNumberFormat="1" applyFont="1" applyFill="1" applyBorder="1" applyAlignment="1">
      <alignment vertical="center"/>
    </xf>
    <xf numFmtId="179" fontId="10" fillId="0" borderId="48" xfId="5" applyNumberFormat="1" applyFont="1" applyFill="1" applyBorder="1" applyAlignment="1">
      <alignment vertical="center"/>
    </xf>
    <xf numFmtId="180" fontId="10" fillId="0" borderId="51" xfId="5" applyNumberFormat="1" applyFont="1" applyFill="1" applyBorder="1" applyAlignment="1">
      <alignment vertical="center"/>
    </xf>
    <xf numFmtId="180" fontId="10" fillId="0" borderId="15" xfId="5" applyNumberFormat="1" applyFont="1" applyBorder="1" applyAlignment="1">
      <alignment vertical="center"/>
    </xf>
    <xf numFmtId="178" fontId="10" fillId="0" borderId="37" xfId="5" applyNumberFormat="1" applyFont="1" applyBorder="1" applyAlignment="1">
      <alignment horizontal="center" vertical="center"/>
    </xf>
    <xf numFmtId="178" fontId="10" fillId="0" borderId="52" xfId="5" applyNumberFormat="1" applyFont="1" applyBorder="1" applyAlignment="1">
      <alignment horizontal="center" vertical="center"/>
    </xf>
    <xf numFmtId="179" fontId="10" fillId="0" borderId="53" xfId="5" applyNumberFormat="1" applyFont="1" applyFill="1" applyBorder="1" applyAlignment="1">
      <alignment vertical="center"/>
    </xf>
    <xf numFmtId="179" fontId="10" fillId="0" borderId="54" xfId="5" applyNumberFormat="1" applyFont="1" applyFill="1" applyBorder="1" applyAlignment="1">
      <alignment vertical="center"/>
    </xf>
    <xf numFmtId="180" fontId="10" fillId="0" borderId="52" xfId="5" applyNumberFormat="1" applyFont="1" applyFill="1" applyBorder="1" applyAlignment="1">
      <alignment vertical="center"/>
    </xf>
    <xf numFmtId="179" fontId="10" fillId="0" borderId="55" xfId="5" applyNumberFormat="1" applyFont="1" applyFill="1" applyBorder="1" applyAlignment="1">
      <alignment vertical="center"/>
    </xf>
    <xf numFmtId="180" fontId="10" fillId="0" borderId="56" xfId="5" applyNumberFormat="1" applyFont="1" applyFill="1" applyBorder="1" applyAlignment="1">
      <alignment vertical="center"/>
    </xf>
    <xf numFmtId="180" fontId="10" fillId="0" borderId="53" xfId="5" applyNumberFormat="1" applyFont="1" applyBorder="1" applyAlignment="1">
      <alignment vertical="center"/>
    </xf>
    <xf numFmtId="179" fontId="10" fillId="0" borderId="53" xfId="5" applyNumberFormat="1" applyFont="1" applyFill="1" applyBorder="1" applyAlignment="1">
      <alignment vertical="center" wrapText="1"/>
    </xf>
    <xf numFmtId="179" fontId="10" fillId="0" borderId="15" xfId="5" applyNumberFormat="1" applyFont="1" applyBorder="1" applyAlignment="1">
      <alignment vertical="center"/>
    </xf>
    <xf numFmtId="179" fontId="10" fillId="0" borderId="41" xfId="5" applyNumberFormat="1" applyFont="1" applyBorder="1" applyAlignment="1">
      <alignment vertical="center"/>
    </xf>
    <xf numFmtId="180" fontId="10" fillId="0" borderId="50" xfId="5" applyNumberFormat="1" applyFont="1" applyBorder="1" applyAlignment="1">
      <alignment vertical="center"/>
    </xf>
    <xf numFmtId="179" fontId="10" fillId="0" borderId="48" xfId="5" applyNumberFormat="1" applyFont="1" applyBorder="1" applyAlignment="1">
      <alignment vertical="center"/>
    </xf>
    <xf numFmtId="180" fontId="10" fillId="0" borderId="12" xfId="5" applyNumberFormat="1" applyFont="1" applyBorder="1" applyAlignment="1">
      <alignment vertical="center"/>
    </xf>
    <xf numFmtId="0" fontId="9" fillId="0" borderId="34" xfId="5" applyBorder="1"/>
    <xf numFmtId="0" fontId="9" fillId="0" borderId="34" xfId="5" applyBorder="1" applyAlignment="1">
      <alignment vertical="center"/>
    </xf>
    <xf numFmtId="0" fontId="11" fillId="0" borderId="34" xfId="5" applyFont="1" applyBorder="1"/>
    <xf numFmtId="0" fontId="15" fillId="0" borderId="0" xfId="26" applyFont="1" applyFill="1">
      <alignment vertical="center"/>
    </xf>
    <xf numFmtId="49" fontId="15" fillId="0" borderId="0" xfId="26" applyNumberFormat="1" applyFont="1" applyFill="1">
      <alignment vertical="center"/>
    </xf>
    <xf numFmtId="0" fontId="15" fillId="0" borderId="0" xfId="26" applyFont="1">
      <alignment vertical="center"/>
    </xf>
    <xf numFmtId="0" fontId="17" fillId="0" borderId="0" xfId="26" applyFont="1" applyFill="1">
      <alignment vertical="center"/>
    </xf>
    <xf numFmtId="0" fontId="18" fillId="0" borderId="0" xfId="26" applyFont="1" applyFill="1">
      <alignmen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4" fontId="15" fillId="0" borderId="36" xfId="26" applyNumberFormat="1" applyFont="1" applyFill="1" applyBorder="1" applyAlignment="1">
      <alignment horizontal="right" vertical="center"/>
    </xf>
    <xf numFmtId="184" fontId="15" fillId="0" borderId="8" xfId="26" applyNumberFormat="1" applyFont="1" applyFill="1" applyBorder="1" applyAlignment="1">
      <alignment horizontal="right" vertical="center"/>
    </xf>
    <xf numFmtId="184" fontId="15" fillId="0" borderId="9" xfId="26" applyNumberFormat="1" applyFont="1" applyFill="1" applyBorder="1" applyAlignment="1">
      <alignment horizontal="right" vertical="center"/>
    </xf>
    <xf numFmtId="0" fontId="14" fillId="0" borderId="45" xfId="27" applyFont="1" applyFill="1" applyBorder="1" applyAlignment="1">
      <alignment vertical="center"/>
    </xf>
    <xf numFmtId="184" fontId="15" fillId="0" borderId="36" xfId="26" applyNumberFormat="1" applyFont="1" applyFill="1" applyBorder="1" applyAlignment="1">
      <alignment vertical="center"/>
    </xf>
    <xf numFmtId="184" fontId="15" fillId="0" borderId="8" xfId="26" applyNumberFormat="1" applyFont="1" applyFill="1" applyBorder="1" applyAlignment="1">
      <alignment vertical="center"/>
    </xf>
    <xf numFmtId="184" fontId="15" fillId="0" borderId="9" xfId="26" applyNumberFormat="1" applyFont="1" applyFill="1" applyBorder="1" applyAlignment="1">
      <alignment vertical="center"/>
    </xf>
    <xf numFmtId="0" fontId="15" fillId="0" borderId="7" xfId="26" applyFont="1" applyFill="1" applyBorder="1" applyAlignment="1">
      <alignment horizontal="left" vertical="center"/>
    </xf>
    <xf numFmtId="0" fontId="14" fillId="0" borderId="68" xfId="27" applyFont="1" applyFill="1" applyBorder="1" applyAlignment="1">
      <alignment horizontal="center" vertical="center"/>
    </xf>
    <xf numFmtId="0" fontId="15" fillId="0" borderId="7" xfId="26" applyFont="1" applyFill="1" applyBorder="1" applyAlignment="1">
      <alignment horizontal="center" vertical="center"/>
    </xf>
    <xf numFmtId="0" fontId="15" fillId="0" borderId="71" xfId="26" applyFont="1" applyFill="1" applyBorder="1" applyAlignment="1">
      <alignment horizontal="center" vertical="center"/>
    </xf>
    <xf numFmtId="0" fontId="20" fillId="0" borderId="72" xfId="26" applyFont="1" applyFill="1" applyBorder="1" applyAlignment="1">
      <alignment vertical="center" wrapText="1"/>
    </xf>
    <xf numFmtId="0" fontId="20" fillId="0" borderId="73" xfId="26" applyFont="1" applyFill="1" applyBorder="1" applyAlignment="1">
      <alignment vertical="center" wrapText="1"/>
    </xf>
    <xf numFmtId="181" fontId="15" fillId="0" borderId="71" xfId="26" applyNumberFormat="1" applyFont="1" applyFill="1" applyBorder="1" applyAlignment="1">
      <alignment vertical="center"/>
    </xf>
    <xf numFmtId="181" fontId="15" fillId="0" borderId="72" xfId="26" applyNumberFormat="1" applyFont="1" applyFill="1" applyBorder="1" applyAlignment="1">
      <alignment vertical="center"/>
    </xf>
    <xf numFmtId="181" fontId="15" fillId="0" borderId="73" xfId="26" applyNumberFormat="1" applyFont="1" applyFill="1" applyBorder="1" applyAlignment="1">
      <alignment vertical="center"/>
    </xf>
    <xf numFmtId="0" fontId="15" fillId="0" borderId="7" xfId="26" applyFont="1" applyFill="1" applyBorder="1">
      <alignment vertical="center"/>
    </xf>
    <xf numFmtId="0" fontId="15" fillId="0" borderId="0" xfId="26" applyFont="1" applyFill="1" applyBorder="1">
      <alignment vertical="center"/>
    </xf>
    <xf numFmtId="0" fontId="15" fillId="0" borderId="62" xfId="26" applyFont="1" applyFill="1" applyBorder="1">
      <alignment vertical="center"/>
    </xf>
    <xf numFmtId="49" fontId="15" fillId="0" borderId="7" xfId="26" applyNumberFormat="1" applyFont="1" applyFill="1" applyBorder="1">
      <alignment vertical="center"/>
    </xf>
    <xf numFmtId="49" fontId="15" fillId="0" borderId="0" xfId="26" applyNumberFormat="1" applyFont="1" applyFill="1" applyBorder="1">
      <alignment vertical="center"/>
    </xf>
    <xf numFmtId="0" fontId="15" fillId="0" borderId="0" xfId="26" applyFont="1" applyFill="1" applyBorder="1" applyAlignment="1">
      <alignment vertical="center"/>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0" fontId="15" fillId="0" borderId="62" xfId="26" applyFont="1" applyFill="1" applyBorder="1" applyAlignment="1">
      <alignment horizontal="center" vertical="center"/>
    </xf>
    <xf numFmtId="0" fontId="15" fillId="0" borderId="71" xfId="26" applyFont="1" applyFill="1" applyBorder="1">
      <alignment vertical="center"/>
    </xf>
    <xf numFmtId="0" fontId="15" fillId="0" borderId="72" xfId="26" applyFont="1" applyFill="1" applyBorder="1">
      <alignment vertical="center"/>
    </xf>
    <xf numFmtId="0" fontId="15" fillId="0" borderId="73" xfId="26" applyFont="1" applyFill="1" applyBorder="1">
      <alignment vertical="center"/>
    </xf>
    <xf numFmtId="0" fontId="15" fillId="0" borderId="0" xfId="28" applyFont="1" applyFill="1">
      <alignment vertical="center"/>
    </xf>
    <xf numFmtId="49" fontId="23" fillId="0" borderId="0" xfId="29" applyNumberFormat="1" applyFont="1">
      <alignment vertical="center"/>
    </xf>
    <xf numFmtId="49" fontId="15" fillId="0" borderId="0" xfId="29" applyNumberFormat="1" applyFont="1">
      <alignment vertical="center"/>
    </xf>
    <xf numFmtId="49" fontId="15" fillId="0" borderId="0" xfId="29" applyNumberFormat="1" applyFont="1" applyFill="1">
      <alignment vertical="center"/>
    </xf>
    <xf numFmtId="0" fontId="15" fillId="0" borderId="0" xfId="29" applyFont="1">
      <alignment vertical="center"/>
    </xf>
    <xf numFmtId="0" fontId="24" fillId="0" borderId="0" xfId="29" applyFont="1">
      <alignment vertical="center"/>
    </xf>
    <xf numFmtId="0" fontId="4" fillId="0" borderId="49" xfId="29" applyFont="1" applyBorder="1" applyAlignment="1">
      <alignment horizontal="center" vertical="center"/>
    </xf>
    <xf numFmtId="0" fontId="4" fillId="0" borderId="49" xfId="29" applyFont="1" applyBorder="1" applyAlignment="1">
      <alignment vertical="center"/>
    </xf>
    <xf numFmtId="0" fontId="15" fillId="0" borderId="0" xfId="29" applyFont="1" applyBorder="1">
      <alignment vertical="center"/>
    </xf>
    <xf numFmtId="0" fontId="15" fillId="0" borderId="12" xfId="29" applyFont="1" applyBorder="1">
      <alignment vertical="center"/>
    </xf>
    <xf numFmtId="0" fontId="15" fillId="0" borderId="49" xfId="29" applyFont="1" applyBorder="1">
      <alignment vertical="center"/>
    </xf>
    <xf numFmtId="0" fontId="15" fillId="0" borderId="41" xfId="29" applyFont="1" applyBorder="1" applyAlignment="1">
      <alignment horizontal="center" vertical="center"/>
    </xf>
    <xf numFmtId="0" fontId="15" fillId="0" borderId="12" xfId="29" applyFont="1" applyBorder="1" applyAlignment="1">
      <alignment horizontal="center" vertical="center"/>
    </xf>
    <xf numFmtId="0" fontId="15" fillId="0" borderId="60" xfId="29" applyFont="1" applyBorder="1" applyAlignment="1">
      <alignment horizontal="center" vertical="center"/>
    </xf>
    <xf numFmtId="0" fontId="15" fillId="0" borderId="0" xfId="29" applyFont="1" applyFill="1" applyBorder="1" applyAlignment="1">
      <alignment horizontal="center" vertical="center" wrapText="1"/>
    </xf>
    <xf numFmtId="0" fontId="15" fillId="0" borderId="0" xfId="29" applyFont="1" applyBorder="1" applyAlignment="1">
      <alignment horizontal="center" vertical="center"/>
    </xf>
    <xf numFmtId="0" fontId="15" fillId="0" borderId="49" xfId="29" applyFont="1" applyFill="1" applyBorder="1" applyAlignment="1">
      <alignment horizontal="center" vertical="center" wrapText="1"/>
    </xf>
    <xf numFmtId="0" fontId="15" fillId="0" borderId="0" xfId="29" applyFont="1" applyFill="1">
      <alignment vertical="center"/>
    </xf>
    <xf numFmtId="0" fontId="14" fillId="0" borderId="0" xfId="29" applyFont="1" applyBorder="1">
      <alignment vertical="center"/>
    </xf>
    <xf numFmtId="0" fontId="14" fillId="0" borderId="0" xfId="29" applyFont="1">
      <alignment vertical="center"/>
    </xf>
    <xf numFmtId="49" fontId="15" fillId="5" borderId="0" xfId="30" applyNumberFormat="1" applyFont="1" applyFill="1" applyProtection="1">
      <alignment vertical="center"/>
    </xf>
    <xf numFmtId="0" fontId="15" fillId="5" borderId="0" xfId="30" applyFont="1" applyFill="1" applyProtection="1">
      <alignment vertical="center"/>
    </xf>
    <xf numFmtId="0" fontId="15" fillId="5" borderId="0" xfId="30" applyFont="1" applyFill="1" applyBorder="1" applyAlignment="1" applyProtection="1">
      <alignment vertical="center"/>
    </xf>
    <xf numFmtId="0" fontId="15" fillId="5" borderId="72" xfId="30" applyFont="1" applyFill="1" applyBorder="1" applyProtection="1">
      <alignment vertical="center"/>
    </xf>
    <xf numFmtId="0" fontId="2" fillId="5" borderId="0" xfId="31" applyFill="1" applyProtection="1">
      <alignment vertical="center"/>
    </xf>
    <xf numFmtId="0" fontId="2" fillId="0" borderId="0" xfId="31" applyProtection="1">
      <alignment vertical="center"/>
    </xf>
    <xf numFmtId="0" fontId="25" fillId="5" borderId="0" xfId="30" applyFont="1" applyFill="1" applyAlignment="1" applyProtection="1">
      <alignment vertical="center"/>
    </xf>
    <xf numFmtId="0" fontId="15" fillId="5" borderId="0" xfId="30" applyFont="1" applyFill="1" applyAlignment="1" applyProtection="1">
      <alignment vertical="center"/>
    </xf>
    <xf numFmtId="0" fontId="2" fillId="5" borderId="0" xfId="31" applyFill="1" applyAlignment="1" applyProtection="1">
      <alignment vertical="center"/>
    </xf>
    <xf numFmtId="0" fontId="2" fillId="0" borderId="0" xfId="31" applyAlignment="1" applyProtection="1">
      <alignment vertical="center"/>
    </xf>
    <xf numFmtId="0" fontId="27" fillId="5" borderId="0" xfId="30" applyFont="1" applyFill="1" applyProtection="1">
      <alignment vertical="center"/>
    </xf>
    <xf numFmtId="0" fontId="28" fillId="5" borderId="0" xfId="30" applyFont="1" applyFill="1" applyProtection="1">
      <alignment vertical="center"/>
    </xf>
    <xf numFmtId="0" fontId="28" fillId="5" borderId="0" xfId="31" applyFont="1" applyFill="1" applyProtection="1">
      <alignment vertical="center"/>
    </xf>
    <xf numFmtId="0" fontId="28" fillId="0" borderId="0" xfId="31" applyFont="1" applyProtection="1">
      <alignment vertical="center"/>
    </xf>
    <xf numFmtId="0" fontId="27" fillId="5" borderId="0" xfId="30" applyFont="1" applyFill="1" applyBorder="1" applyProtection="1">
      <alignment vertical="center"/>
    </xf>
    <xf numFmtId="0" fontId="28" fillId="5" borderId="0" xfId="30" applyFont="1" applyFill="1" applyBorder="1" applyProtection="1">
      <alignment vertical="center"/>
    </xf>
    <xf numFmtId="0" fontId="27" fillId="0" borderId="97" xfId="30" applyFont="1" applyBorder="1" applyAlignment="1" applyProtection="1">
      <alignment horizontal="center" vertical="center" shrinkToFit="1"/>
      <protection locked="0"/>
    </xf>
    <xf numFmtId="0" fontId="27" fillId="0" borderId="97" xfId="30" applyFont="1" applyFill="1" applyBorder="1" applyAlignment="1" applyProtection="1">
      <alignment horizontal="center" vertical="center" shrinkToFit="1"/>
      <protection locked="0"/>
    </xf>
    <xf numFmtId="0" fontId="27" fillId="0" borderId="109" xfId="33" applyFont="1" applyBorder="1" applyAlignment="1" applyProtection="1">
      <alignment horizontal="center" vertical="center" shrinkToFit="1"/>
      <protection locked="0"/>
    </xf>
    <xf numFmtId="0" fontId="27" fillId="0" borderId="111" xfId="30" applyFont="1" applyBorder="1" applyAlignment="1" applyProtection="1">
      <alignment horizontal="center" vertical="center" shrinkToFit="1"/>
      <protection locked="0"/>
    </xf>
    <xf numFmtId="0" fontId="27" fillId="0" borderId="111" xfId="30" applyFont="1" applyFill="1" applyBorder="1" applyAlignment="1" applyProtection="1">
      <alignment horizontal="center" vertical="center" shrinkToFit="1"/>
      <protection locked="0"/>
    </xf>
    <xf numFmtId="0" fontId="27" fillId="0" borderId="122" xfId="33" applyFont="1" applyBorder="1" applyAlignment="1" applyProtection="1">
      <alignment horizontal="center" vertical="center" shrinkToFit="1"/>
      <protection locked="0"/>
    </xf>
    <xf numFmtId="0" fontId="27" fillId="7" borderId="20" xfId="30" applyFont="1" applyFill="1" applyBorder="1" applyAlignment="1" applyProtection="1">
      <alignment horizontal="center" vertical="center" shrinkToFit="1"/>
      <protection locked="0"/>
    </xf>
    <xf numFmtId="0" fontId="21" fillId="5" borderId="0" xfId="30" applyFont="1" applyFill="1" applyProtection="1">
      <alignment vertical="center"/>
    </xf>
    <xf numFmtId="0" fontId="27" fillId="0" borderId="135" xfId="30" applyFont="1" applyBorder="1" applyAlignment="1" applyProtection="1">
      <alignment horizontal="center" vertical="center" shrinkToFit="1"/>
      <protection locked="0"/>
    </xf>
    <xf numFmtId="0" fontId="27" fillId="5" borderId="122" xfId="30" applyFont="1" applyFill="1" applyBorder="1" applyAlignment="1" applyProtection="1">
      <alignment horizontal="center" vertical="center" shrinkToFit="1"/>
      <protection locked="0"/>
    </xf>
    <xf numFmtId="0" fontId="2" fillId="5" borderId="0" xfId="31" applyFont="1" applyFill="1" applyProtection="1">
      <alignment vertical="center"/>
    </xf>
    <xf numFmtId="0" fontId="27" fillId="0" borderId="144" xfId="30" applyFont="1" applyBorder="1" applyAlignment="1" applyProtection="1">
      <alignment horizontal="center" vertical="center" shrinkToFit="1"/>
      <protection locked="0"/>
    </xf>
    <xf numFmtId="0" fontId="27" fillId="5" borderId="0" xfId="30" applyFont="1" applyFill="1" applyBorder="1" applyAlignment="1" applyProtection="1">
      <alignment horizontal="center" vertical="center" shrinkToFit="1"/>
    </xf>
    <xf numFmtId="0" fontId="27" fillId="5" borderId="0" xfId="30" applyFont="1" applyFill="1" applyBorder="1" applyAlignment="1" applyProtection="1">
      <alignment horizontal="left" vertical="center" shrinkToFit="1"/>
    </xf>
    <xf numFmtId="177" fontId="27" fillId="5" borderId="0" xfId="30" applyNumberFormat="1" applyFont="1" applyFill="1" applyBorder="1" applyAlignment="1" applyProtection="1">
      <alignment horizontal="right" vertical="center" shrinkToFit="1"/>
    </xf>
    <xf numFmtId="177" fontId="27" fillId="5" borderId="0" xfId="30" applyNumberFormat="1" applyFont="1" applyFill="1" applyBorder="1" applyAlignment="1" applyProtection="1">
      <alignment horizontal="left" vertical="center" shrinkToFit="1"/>
    </xf>
    <xf numFmtId="0" fontId="21" fillId="5" borderId="0" xfId="30" applyFont="1" applyFill="1" applyBorder="1" applyProtection="1">
      <alignment vertical="center"/>
    </xf>
    <xf numFmtId="0" fontId="27" fillId="5" borderId="72" xfId="30" applyFont="1" applyFill="1" applyBorder="1" applyAlignment="1" applyProtection="1">
      <alignment vertical="center"/>
    </xf>
    <xf numFmtId="0" fontId="27" fillId="5" borderId="72" xfId="30" applyFont="1" applyFill="1" applyBorder="1" applyAlignment="1" applyProtection="1">
      <alignment horizontal="center" vertical="center"/>
    </xf>
    <xf numFmtId="0" fontId="27" fillId="5" borderId="31" xfId="30" applyFont="1" applyFill="1" applyBorder="1" applyProtection="1">
      <alignment vertical="center"/>
    </xf>
    <xf numFmtId="0" fontId="27" fillId="5" borderId="1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62" xfId="30" applyFont="1" applyFill="1" applyBorder="1" applyAlignment="1" applyProtection="1">
      <alignment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8" fillId="5" borderId="7" xfId="30" applyFont="1" applyFill="1" applyBorder="1" applyAlignment="1" applyProtection="1">
      <alignment vertical="center"/>
    </xf>
    <xf numFmtId="0" fontId="28" fillId="5" borderId="0" xfId="30" applyFont="1" applyFill="1" applyBorder="1" applyAlignment="1" applyProtection="1">
      <alignment vertical="center"/>
    </xf>
    <xf numFmtId="0" fontId="30" fillId="5" borderId="0" xfId="31" applyFont="1" applyFill="1" applyProtection="1">
      <alignment vertical="center"/>
    </xf>
    <xf numFmtId="0" fontId="2" fillId="0" borderId="0" xfId="31">
      <alignment vertical="center"/>
    </xf>
    <xf numFmtId="0" fontId="9" fillId="5" borderId="0" xfId="5" applyFill="1" applyProtection="1">
      <protection hidden="1"/>
    </xf>
    <xf numFmtId="0" fontId="9" fillId="5" borderId="0" xfId="5" applyFill="1"/>
    <xf numFmtId="0" fontId="2" fillId="0" borderId="0" xfId="34" applyFont="1" applyFill="1">
      <alignment vertical="center"/>
    </xf>
    <xf numFmtId="0" fontId="2" fillId="0" borderId="0" xfId="34" applyFont="1" applyFill="1" applyBorder="1">
      <alignment vertical="center"/>
    </xf>
    <xf numFmtId="0" fontId="27" fillId="0" borderId="41" xfId="34" applyFont="1" applyFill="1" applyBorder="1">
      <alignment vertical="center"/>
    </xf>
    <xf numFmtId="0" fontId="2" fillId="0" borderId="12" xfId="34" applyFont="1" applyFill="1" applyBorder="1">
      <alignment vertical="center"/>
    </xf>
    <xf numFmtId="0" fontId="2" fillId="0" borderId="46" xfId="34" applyFont="1" applyFill="1" applyBorder="1">
      <alignment vertical="center"/>
    </xf>
    <xf numFmtId="0" fontId="2" fillId="0" borderId="60" xfId="34" applyFont="1" applyFill="1" applyBorder="1">
      <alignment vertical="center"/>
    </xf>
    <xf numFmtId="178" fontId="4" fillId="0" borderId="0" xfId="34" applyNumberFormat="1" applyFont="1" applyFill="1" applyBorder="1">
      <alignment vertical="center"/>
    </xf>
    <xf numFmtId="0" fontId="2" fillId="0" borderId="38" xfId="34" applyFont="1" applyFill="1" applyBorder="1">
      <alignment vertical="center"/>
    </xf>
    <xf numFmtId="0" fontId="2" fillId="5" borderId="41" xfId="34" applyFont="1" applyFill="1" applyBorder="1">
      <alignment vertical="center"/>
    </xf>
    <xf numFmtId="0" fontId="2" fillId="5" borderId="12" xfId="34" applyFont="1" applyFill="1" applyBorder="1">
      <alignment vertical="center"/>
    </xf>
    <xf numFmtId="0" fontId="2" fillId="5" borderId="46" xfId="34" applyFont="1" applyFill="1" applyBorder="1">
      <alignment vertical="center"/>
    </xf>
    <xf numFmtId="0" fontId="2" fillId="5" borderId="39" xfId="34" applyFont="1" applyFill="1" applyBorder="1">
      <alignment vertical="center"/>
    </xf>
    <xf numFmtId="0" fontId="2" fillId="5" borderId="31" xfId="34" applyFont="1" applyFill="1" applyBorder="1">
      <alignment vertical="center"/>
    </xf>
    <xf numFmtId="0" fontId="2" fillId="5" borderId="42" xfId="34" applyFont="1" applyFill="1" applyBorder="1">
      <alignment vertical="center"/>
    </xf>
    <xf numFmtId="178" fontId="4" fillId="5" borderId="37" xfId="34" applyNumberFormat="1" applyFont="1" applyFill="1" applyBorder="1">
      <alignment vertical="center"/>
    </xf>
    <xf numFmtId="178" fontId="4" fillId="5" borderId="49" xfId="34" applyNumberFormat="1" applyFont="1" applyFill="1" applyBorder="1">
      <alignment vertical="center"/>
    </xf>
    <xf numFmtId="178" fontId="4" fillId="5" borderId="40" xfId="34" applyNumberFormat="1" applyFont="1" applyFill="1" applyBorder="1">
      <alignment vertical="center"/>
    </xf>
    <xf numFmtId="178" fontId="4" fillId="5" borderId="34" xfId="34" applyNumberFormat="1" applyFont="1" applyFill="1" applyBorder="1" applyAlignment="1">
      <alignment horizontal="center" vertical="center"/>
    </xf>
    <xf numFmtId="178" fontId="15" fillId="5" borderId="186" xfId="34" applyNumberFormat="1" applyFont="1" applyFill="1" applyBorder="1" applyAlignment="1">
      <alignment horizontal="center" vertical="center"/>
    </xf>
    <xf numFmtId="178" fontId="4" fillId="5" borderId="47" xfId="34" applyNumberFormat="1" applyFont="1" applyFill="1" applyBorder="1" applyAlignment="1">
      <alignment horizontal="center" vertical="center"/>
    </xf>
    <xf numFmtId="177" fontId="4" fillId="5" borderId="45" xfId="35" applyNumberFormat="1" applyFont="1" applyFill="1" applyBorder="1" applyAlignment="1">
      <alignment horizontal="right" vertical="center" wrapText="1"/>
    </xf>
    <xf numFmtId="177" fontId="4" fillId="5" borderId="45" xfId="35" applyNumberFormat="1" applyFont="1" applyFill="1" applyBorder="1" applyAlignment="1">
      <alignment horizontal="right" vertical="center"/>
    </xf>
    <xf numFmtId="177" fontId="4" fillId="5" borderId="37" xfId="35" applyNumberFormat="1" applyFont="1" applyFill="1" applyBorder="1" applyAlignment="1">
      <alignment horizontal="right" vertical="center"/>
    </xf>
    <xf numFmtId="188" fontId="4" fillId="5" borderId="187" xfId="35" applyNumberFormat="1" applyFont="1" applyFill="1" applyBorder="1" applyAlignment="1">
      <alignment horizontal="right" vertical="center"/>
    </xf>
    <xf numFmtId="177" fontId="4" fillId="5" borderId="34" xfId="35" applyNumberFormat="1" applyFont="1" applyFill="1" applyBorder="1" applyAlignment="1">
      <alignment horizontal="right" vertical="center" wrapText="1"/>
    </xf>
    <xf numFmtId="177" fontId="4" fillId="5" borderId="34" xfId="35" applyNumberFormat="1" applyFont="1" applyFill="1" applyBorder="1" applyAlignment="1">
      <alignment horizontal="right" vertical="center"/>
    </xf>
    <xf numFmtId="177" fontId="4" fillId="5" borderId="39" xfId="35" applyNumberFormat="1" applyFont="1" applyFill="1" applyBorder="1" applyAlignment="1">
      <alignment horizontal="right" vertical="center"/>
    </xf>
    <xf numFmtId="188" fontId="4" fillId="5" borderId="47" xfId="35" applyNumberFormat="1" applyFont="1" applyFill="1" applyBorder="1" applyAlignment="1">
      <alignment horizontal="right" vertical="center"/>
    </xf>
    <xf numFmtId="190" fontId="4" fillId="0" borderId="0" xfId="34" applyNumberFormat="1" applyFont="1" applyFill="1" applyBorder="1">
      <alignment vertical="center"/>
    </xf>
    <xf numFmtId="178" fontId="4" fillId="0" borderId="39" xfId="34" applyNumberFormat="1" applyFont="1" applyFill="1" applyBorder="1">
      <alignment vertical="center"/>
    </xf>
    <xf numFmtId="178" fontId="4" fillId="0" borderId="31" xfId="34" applyNumberFormat="1" applyFont="1" applyFill="1" applyBorder="1">
      <alignment vertical="center"/>
    </xf>
    <xf numFmtId="178" fontId="4" fillId="0" borderId="42" xfId="34" applyNumberFormat="1" applyFont="1" applyFill="1" applyBorder="1">
      <alignment vertical="center"/>
    </xf>
    <xf numFmtId="178" fontId="4" fillId="0" borderId="34" xfId="34" applyNumberFormat="1" applyFont="1" applyFill="1" applyBorder="1" applyAlignment="1">
      <alignment horizontal="center" vertical="center"/>
    </xf>
    <xf numFmtId="178" fontId="4" fillId="0" borderId="186" xfId="34" applyNumberFormat="1" applyFont="1" applyFill="1" applyBorder="1" applyAlignment="1">
      <alignment horizontal="center" vertical="center"/>
    </xf>
    <xf numFmtId="178" fontId="4" fillId="0" borderId="47" xfId="34" applyNumberFormat="1" applyFont="1" applyFill="1" applyBorder="1" applyAlignment="1">
      <alignment horizontal="center" vertical="center"/>
    </xf>
    <xf numFmtId="178" fontId="4" fillId="0" borderId="0" xfId="34" applyNumberFormat="1" applyFont="1" applyFill="1" applyBorder="1" applyAlignment="1">
      <alignment horizontal="center" vertical="center"/>
    </xf>
    <xf numFmtId="178" fontId="4" fillId="0" borderId="60" xfId="34" applyNumberFormat="1" applyFont="1" applyFill="1" applyBorder="1">
      <alignment vertical="center"/>
    </xf>
    <xf numFmtId="191" fontId="10" fillId="0" borderId="34" xfId="34" applyNumberFormat="1" applyFont="1" applyFill="1" applyBorder="1" applyAlignment="1">
      <alignment horizontal="right" vertical="center" shrinkToFit="1"/>
    </xf>
    <xf numFmtId="191" fontId="10" fillId="0" borderId="186" xfId="34" applyNumberFormat="1" applyFont="1" applyFill="1" applyBorder="1" applyAlignment="1">
      <alignment horizontal="right" vertical="center" shrinkToFit="1"/>
    </xf>
    <xf numFmtId="191" fontId="4" fillId="0" borderId="47" xfId="34" applyNumberFormat="1" applyFont="1" applyFill="1" applyBorder="1" applyAlignment="1">
      <alignment horizontal="right" vertical="center" shrinkToFit="1"/>
    </xf>
    <xf numFmtId="178" fontId="4" fillId="0" borderId="38" xfId="34" applyNumberFormat="1" applyFont="1" applyFill="1" applyBorder="1">
      <alignment vertical="center"/>
    </xf>
    <xf numFmtId="178" fontId="4" fillId="0" borderId="0" xfId="34" applyNumberFormat="1" applyFont="1" applyFill="1">
      <alignment vertical="center"/>
    </xf>
    <xf numFmtId="188" fontId="10" fillId="0" borderId="34" xfId="34" applyNumberFormat="1" applyFont="1" applyFill="1" applyBorder="1" applyAlignment="1">
      <alignment horizontal="right" vertical="center" shrinkToFit="1"/>
    </xf>
    <xf numFmtId="188" fontId="10" fillId="0" borderId="186" xfId="34" applyNumberFormat="1" applyFont="1" applyFill="1" applyBorder="1" applyAlignment="1">
      <alignment horizontal="right" vertical="center" shrinkToFit="1"/>
    </xf>
    <xf numFmtId="188" fontId="4" fillId="0" borderId="47" xfId="34" applyNumberFormat="1" applyFont="1" applyFill="1" applyBorder="1" applyAlignment="1">
      <alignment horizontal="right" vertical="center" shrinkToFit="1"/>
    </xf>
    <xf numFmtId="178" fontId="4" fillId="0" borderId="37" xfId="34" applyNumberFormat="1" applyFont="1" applyFill="1" applyBorder="1">
      <alignment vertical="center"/>
    </xf>
    <xf numFmtId="178" fontId="4" fillId="0" borderId="49" xfId="34" applyNumberFormat="1" applyFont="1" applyFill="1" applyBorder="1">
      <alignment vertical="center"/>
    </xf>
    <xf numFmtId="190" fontId="4" fillId="0" borderId="49" xfId="34" applyNumberFormat="1" applyFont="1" applyFill="1" applyBorder="1">
      <alignment vertical="center"/>
    </xf>
    <xf numFmtId="178" fontId="4" fillId="0" borderId="40" xfId="34" applyNumberFormat="1" applyFont="1" applyFill="1" applyBorder="1">
      <alignment vertical="center"/>
    </xf>
    <xf numFmtId="0" fontId="2" fillId="0" borderId="46" xfId="34" applyFont="1" applyFill="1" applyBorder="1" applyAlignment="1"/>
    <xf numFmtId="0" fontId="2" fillId="0" borderId="38" xfId="34" applyFont="1" applyFill="1" applyBorder="1" applyAlignment="1"/>
    <xf numFmtId="177" fontId="4" fillId="5" borderId="34" xfId="34" applyNumberFormat="1" applyFont="1" applyFill="1" applyBorder="1" applyAlignment="1">
      <alignment horizontal="right" vertical="center"/>
    </xf>
    <xf numFmtId="177" fontId="4" fillId="5" borderId="186" xfId="34" applyNumberFormat="1" applyFont="1" applyFill="1" applyBorder="1" applyAlignment="1">
      <alignment horizontal="right" vertical="center"/>
    </xf>
    <xf numFmtId="188" fontId="4" fillId="5" borderId="47" xfId="34" applyNumberFormat="1" applyFont="1" applyFill="1" applyBorder="1" applyAlignment="1">
      <alignment horizontal="right" vertical="center"/>
    </xf>
    <xf numFmtId="177" fontId="4" fillId="0" borderId="34" xfId="34" applyNumberFormat="1" applyFont="1" applyFill="1" applyBorder="1" applyAlignment="1">
      <alignment horizontal="right" vertical="center"/>
    </xf>
    <xf numFmtId="177" fontId="4" fillId="0" borderId="186" xfId="34" applyNumberFormat="1" applyFont="1" applyFill="1" applyBorder="1" applyAlignment="1">
      <alignment horizontal="right" vertical="center"/>
    </xf>
    <xf numFmtId="188" fontId="4" fillId="0" borderId="47" xfId="34" applyNumberFormat="1" applyFont="1" applyFill="1" applyBorder="1" applyAlignment="1">
      <alignment horizontal="right" vertical="center"/>
    </xf>
    <xf numFmtId="177" fontId="4" fillId="5" borderId="34" xfId="34" applyNumberFormat="1" applyFont="1" applyFill="1" applyBorder="1" applyAlignment="1">
      <alignment horizontal="right" vertical="center" wrapText="1"/>
    </xf>
    <xf numFmtId="177" fontId="4" fillId="5" borderId="186" xfId="34" applyNumberFormat="1" applyFont="1" applyFill="1" applyBorder="1" applyAlignment="1">
      <alignment horizontal="right" vertical="center" wrapText="1"/>
    </xf>
    <xf numFmtId="188" fontId="4" fillId="5" borderId="47" xfId="34" applyNumberFormat="1" applyFont="1" applyFill="1" applyBorder="1" applyAlignment="1">
      <alignment horizontal="right" vertical="center" wrapText="1"/>
    </xf>
    <xf numFmtId="0" fontId="4" fillId="0" borderId="0" xfId="34" applyFont="1" applyFill="1" applyBorder="1" applyAlignment="1"/>
    <xf numFmtId="0" fontId="2" fillId="0" borderId="0" xfId="34" applyFont="1" applyFill="1" applyBorder="1" applyAlignment="1"/>
    <xf numFmtId="190" fontId="4" fillId="0" borderId="12" xfId="34" applyNumberFormat="1" applyFont="1" applyFill="1" applyBorder="1">
      <alignment vertical="center"/>
    </xf>
    <xf numFmtId="0" fontId="2" fillId="0" borderId="49" xfId="34" applyFont="1" applyFill="1" applyBorder="1">
      <alignment vertical="center"/>
    </xf>
    <xf numFmtId="0" fontId="27" fillId="0" borderId="60" xfId="34" applyFont="1" applyFill="1" applyBorder="1">
      <alignment vertical="center"/>
    </xf>
    <xf numFmtId="0" fontId="2" fillId="0" borderId="49" xfId="35" applyFont="1" applyFill="1" applyBorder="1">
      <alignment vertical="center"/>
    </xf>
    <xf numFmtId="190" fontId="4" fillId="0" borderId="49" xfId="35" applyNumberFormat="1" applyFont="1" applyFill="1" applyBorder="1">
      <alignment vertical="center"/>
    </xf>
    <xf numFmtId="178" fontId="10" fillId="0" borderId="41" xfId="36" applyNumberFormat="1" applyFont="1" applyBorder="1" applyAlignment="1">
      <alignment vertical="center"/>
    </xf>
    <xf numFmtId="178" fontId="10" fillId="0" borderId="46" xfId="36" applyNumberFormat="1" applyFont="1" applyBorder="1" applyAlignment="1">
      <alignment vertical="center"/>
    </xf>
    <xf numFmtId="178" fontId="10" fillId="0" borderId="37" xfId="36" applyNumberFormat="1" applyFont="1" applyBorder="1" applyAlignment="1">
      <alignment vertical="center"/>
    </xf>
    <xf numFmtId="178" fontId="10" fillId="0" borderId="40" xfId="36" applyNumberFormat="1" applyFont="1" applyBorder="1" applyAlignment="1">
      <alignment vertical="center"/>
    </xf>
    <xf numFmtId="178" fontId="10" fillId="0" borderId="41" xfId="36" applyNumberFormat="1" applyFont="1" applyBorder="1" applyAlignment="1">
      <alignment horizontal="center" vertical="center"/>
    </xf>
    <xf numFmtId="178" fontId="10" fillId="0" borderId="47" xfId="36" applyNumberFormat="1" applyFont="1" applyBorder="1" applyAlignment="1">
      <alignment horizontal="center" vertical="center" wrapText="1"/>
    </xf>
    <xf numFmtId="178" fontId="14" fillId="0" borderId="48" xfId="36" applyNumberFormat="1" applyFont="1" applyBorder="1" applyAlignment="1">
      <alignment horizontal="center" vertical="center"/>
    </xf>
    <xf numFmtId="178" fontId="10" fillId="0" borderId="49" xfId="36" applyNumberFormat="1" applyFont="1" applyBorder="1" applyAlignment="1">
      <alignment horizontal="center" vertical="center" wrapText="1"/>
    </xf>
    <xf numFmtId="178" fontId="10" fillId="0" borderId="34" xfId="36" applyNumberFormat="1" applyFont="1" applyBorder="1" applyAlignment="1">
      <alignment horizontal="center" vertical="center"/>
    </xf>
    <xf numFmtId="177" fontId="10" fillId="0" borderId="15" xfId="37" applyNumberFormat="1" applyFont="1" applyFill="1" applyBorder="1" applyAlignment="1">
      <alignment horizontal="right" vertical="center"/>
    </xf>
    <xf numFmtId="177" fontId="10" fillId="0" borderId="41" xfId="37" applyNumberFormat="1" applyFont="1" applyFill="1" applyBorder="1" applyAlignment="1">
      <alignment horizontal="right" vertical="center"/>
    </xf>
    <xf numFmtId="188" fontId="10" fillId="0" borderId="50" xfId="37" applyNumberFormat="1" applyFont="1" applyFill="1" applyBorder="1" applyAlignment="1">
      <alignment horizontal="right" vertical="center"/>
    </xf>
    <xf numFmtId="177" fontId="10" fillId="0" borderId="48" xfId="37" applyNumberFormat="1" applyFont="1" applyFill="1" applyBorder="1" applyAlignment="1">
      <alignment horizontal="right" vertical="center"/>
    </xf>
    <xf numFmtId="188" fontId="10" fillId="0" borderId="51" xfId="37" applyNumberFormat="1" applyFont="1" applyFill="1" applyBorder="1" applyAlignment="1">
      <alignment horizontal="right" vertical="center"/>
    </xf>
    <xf numFmtId="188" fontId="10" fillId="0" borderId="15" xfId="37" applyNumberFormat="1" applyFont="1" applyBorder="1" applyAlignment="1">
      <alignment horizontal="right" vertical="center"/>
    </xf>
    <xf numFmtId="178" fontId="10" fillId="0" borderId="37" xfId="36" applyNumberFormat="1" applyFont="1" applyBorder="1" applyAlignment="1">
      <alignment horizontal="center" vertical="center"/>
    </xf>
    <xf numFmtId="178" fontId="10" fillId="0" borderId="52" xfId="36" applyNumberFormat="1" applyFont="1" applyBorder="1" applyAlignment="1">
      <alignment horizontal="center" vertical="center"/>
    </xf>
    <xf numFmtId="177" fontId="10" fillId="0" borderId="53" xfId="37" applyNumberFormat="1" applyFont="1" applyFill="1" applyBorder="1" applyAlignment="1">
      <alignment horizontal="right" vertical="center"/>
    </xf>
    <xf numFmtId="177" fontId="10" fillId="0" borderId="54" xfId="37" applyNumberFormat="1" applyFont="1" applyFill="1" applyBorder="1" applyAlignment="1">
      <alignment horizontal="right" vertical="center"/>
    </xf>
    <xf numFmtId="188" fontId="10" fillId="0" borderId="52" xfId="37" applyNumberFormat="1" applyFont="1" applyFill="1" applyBorder="1" applyAlignment="1">
      <alignment horizontal="right" vertical="center"/>
    </xf>
    <xf numFmtId="177" fontId="10" fillId="0" borderId="55" xfId="37" applyNumberFormat="1" applyFont="1" applyFill="1" applyBorder="1" applyAlignment="1">
      <alignment horizontal="right" vertical="center"/>
    </xf>
    <xf numFmtId="188" fontId="10" fillId="0" borderId="56" xfId="37" applyNumberFormat="1" applyFont="1" applyFill="1" applyBorder="1" applyAlignment="1">
      <alignment horizontal="right" vertical="center"/>
    </xf>
    <xf numFmtId="188" fontId="10" fillId="0" borderId="53" xfId="37" applyNumberFormat="1" applyFont="1" applyBorder="1" applyAlignment="1">
      <alignment horizontal="right" vertical="center"/>
    </xf>
    <xf numFmtId="177" fontId="10" fillId="0" borderId="53" xfId="37" applyNumberFormat="1" applyFont="1" applyFill="1" applyBorder="1" applyAlignment="1">
      <alignment horizontal="right" vertical="center" wrapText="1"/>
    </xf>
    <xf numFmtId="178" fontId="10" fillId="0" borderId="46" xfId="36" applyNumberFormat="1" applyFont="1" applyBorder="1" applyAlignment="1">
      <alignment horizontal="center" vertical="center"/>
    </xf>
    <xf numFmtId="177" fontId="10" fillId="0" borderId="15" xfId="37" applyNumberFormat="1" applyFont="1" applyBorder="1" applyAlignment="1">
      <alignment horizontal="right" vertical="center"/>
    </xf>
    <xf numFmtId="177" fontId="10" fillId="0" borderId="41" xfId="37" applyNumberFormat="1" applyFont="1" applyBorder="1" applyAlignment="1">
      <alignment horizontal="right" vertical="center"/>
    </xf>
    <xf numFmtId="188" fontId="10" fillId="0" borderId="50" xfId="37" applyNumberFormat="1" applyFont="1" applyBorder="1" applyAlignment="1">
      <alignment horizontal="right" vertical="center"/>
    </xf>
    <xf numFmtId="177" fontId="10" fillId="0" borderId="48" xfId="37" applyNumberFormat="1" applyFont="1" applyBorder="1" applyAlignment="1">
      <alignment horizontal="right" vertical="center"/>
    </xf>
    <xf numFmtId="188" fontId="10" fillId="0" borderId="12" xfId="37" applyNumberFormat="1" applyFont="1" applyBorder="1" applyAlignment="1">
      <alignment horizontal="right" vertical="center"/>
    </xf>
    <xf numFmtId="0" fontId="2" fillId="0" borderId="37" xfId="34" applyFont="1" applyFill="1" applyBorder="1">
      <alignment vertical="center"/>
    </xf>
    <xf numFmtId="0" fontId="2" fillId="0" borderId="40" xfId="34" applyFont="1" applyFill="1" applyBorder="1">
      <alignment vertical="center"/>
    </xf>
    <xf numFmtId="0" fontId="9" fillId="5" borderId="0" xfId="5" applyFont="1" applyFill="1"/>
    <xf numFmtId="0" fontId="9" fillId="5" borderId="0" xfId="5" applyFont="1" applyFill="1" applyAlignment="1" applyProtection="1">
      <protection hidden="1"/>
    </xf>
    <xf numFmtId="0" fontId="33" fillId="5" borderId="0" xfId="5" applyFont="1" applyFill="1"/>
    <xf numFmtId="0" fontId="9" fillId="5" borderId="0" xfId="5" applyFont="1" applyFill="1" applyProtection="1">
      <protection hidden="1"/>
    </xf>
    <xf numFmtId="0" fontId="2" fillId="0" borderId="41" xfId="34" applyFont="1" applyFill="1" applyBorder="1">
      <alignment vertical="center"/>
    </xf>
    <xf numFmtId="190" fontId="2" fillId="0" borderId="12" xfId="34" applyNumberFormat="1" applyFont="1" applyFill="1" applyBorder="1">
      <alignment vertical="center"/>
    </xf>
    <xf numFmtId="0" fontId="27" fillId="0" borderId="0" xfId="34" applyFont="1" applyFill="1">
      <alignment vertical="center"/>
    </xf>
    <xf numFmtId="0" fontId="27" fillId="0" borderId="0" xfId="34" applyFont="1" applyFill="1" applyAlignment="1">
      <alignment vertical="center"/>
    </xf>
    <xf numFmtId="0" fontId="2" fillId="0" borderId="31" xfId="34" applyFont="1" applyFill="1" applyBorder="1">
      <alignment vertical="center"/>
    </xf>
    <xf numFmtId="178" fontId="32" fillId="0" borderId="0" xfId="34" applyNumberFormat="1" applyFont="1" applyFill="1" applyBorder="1">
      <alignment vertical="center"/>
    </xf>
    <xf numFmtId="178" fontId="2" fillId="0" borderId="0" xfId="34" applyNumberFormat="1" applyFont="1" applyFill="1" applyBorder="1">
      <alignment vertical="center"/>
    </xf>
    <xf numFmtId="179" fontId="2" fillId="5" borderId="0" xfId="35" applyNumberFormat="1" applyFont="1" applyFill="1" applyBorder="1" applyAlignment="1">
      <alignment vertical="center" wrapText="1"/>
    </xf>
    <xf numFmtId="179" fontId="2" fillId="5" borderId="34" xfId="35" applyNumberFormat="1" applyFont="1" applyFill="1" applyBorder="1" applyAlignment="1">
      <alignment horizontal="center" vertical="center" wrapText="1"/>
    </xf>
    <xf numFmtId="178" fontId="2" fillId="0" borderId="0" xfId="34" applyNumberFormat="1" applyFont="1" applyFill="1">
      <alignment vertical="center"/>
    </xf>
    <xf numFmtId="178" fontId="2" fillId="0" borderId="60" xfId="34" applyNumberFormat="1" applyFont="1" applyFill="1" applyBorder="1">
      <alignment vertical="center"/>
    </xf>
    <xf numFmtId="178" fontId="2" fillId="0" borderId="38" xfId="34" applyNumberFormat="1" applyFont="1" applyFill="1" applyBorder="1">
      <alignment vertical="center"/>
    </xf>
    <xf numFmtId="192" fontId="2" fillId="0" borderId="0" xfId="34" applyNumberFormat="1" applyFont="1" applyFill="1" applyBorder="1">
      <alignment vertical="center"/>
    </xf>
    <xf numFmtId="178" fontId="2" fillId="0" borderId="37" xfId="34" applyNumberFormat="1" applyFont="1" applyFill="1" applyBorder="1">
      <alignment vertical="center"/>
    </xf>
    <xf numFmtId="178" fontId="2" fillId="0" borderId="49" xfId="34" applyNumberFormat="1" applyFont="1" applyFill="1" applyBorder="1">
      <alignment vertical="center"/>
    </xf>
    <xf numFmtId="190" fontId="2" fillId="0" borderId="49" xfId="34" applyNumberFormat="1" applyFont="1" applyFill="1" applyBorder="1">
      <alignment vertical="center"/>
    </xf>
    <xf numFmtId="178" fontId="2" fillId="0" borderId="40" xfId="34" applyNumberFormat="1" applyFont="1" applyFill="1" applyBorder="1">
      <alignment vertical="center"/>
    </xf>
    <xf numFmtId="178" fontId="9" fillId="0" borderId="0" xfId="36" applyNumberFormat="1" applyFont="1" applyBorder="1" applyAlignment="1">
      <alignment vertical="center"/>
    </xf>
    <xf numFmtId="177" fontId="9" fillId="0" borderId="0" xfId="37" applyNumberFormat="1" applyFont="1" applyFill="1" applyBorder="1" applyAlignment="1">
      <alignment horizontal="right" vertical="center"/>
    </xf>
    <xf numFmtId="188" fontId="9" fillId="0" borderId="0" xfId="37" applyNumberFormat="1" applyFont="1" applyFill="1" applyBorder="1" applyAlignment="1">
      <alignment horizontal="right" vertical="center"/>
    </xf>
    <xf numFmtId="188" fontId="9" fillId="0" borderId="0" xfId="37" applyNumberFormat="1" applyFont="1" applyBorder="1" applyAlignment="1">
      <alignment horizontal="right" vertical="center"/>
    </xf>
    <xf numFmtId="178" fontId="2" fillId="5" borderId="0" xfId="34" applyNumberFormat="1" applyFont="1" applyFill="1" applyBorder="1" applyAlignment="1">
      <alignment vertical="center" wrapText="1"/>
    </xf>
    <xf numFmtId="178" fontId="9" fillId="0" borderId="0" xfId="36" applyNumberFormat="1" applyFont="1" applyBorder="1" applyAlignment="1">
      <alignment horizontal="center" vertical="center"/>
    </xf>
    <xf numFmtId="188" fontId="2" fillId="0" borderId="0" xfId="34" applyNumberFormat="1" applyFont="1" applyFill="1" applyBorder="1">
      <alignment vertical="center"/>
    </xf>
    <xf numFmtId="0" fontId="34" fillId="0" borderId="0" xfId="39" applyFont="1" applyAlignment="1">
      <alignment vertical="center"/>
    </xf>
    <xf numFmtId="180" fontId="2" fillId="0" borderId="0" xfId="34" applyNumberFormat="1" applyFont="1" applyFill="1" applyBorder="1">
      <alignment vertical="center"/>
    </xf>
    <xf numFmtId="0" fontId="15" fillId="0" borderId="36" xfId="26" applyFont="1" applyFill="1" applyBorder="1" applyAlignment="1">
      <alignment horizontal="center" vertical="center"/>
    </xf>
    <xf numFmtId="0" fontId="15" fillId="0" borderId="8" xfId="26" applyFont="1" applyFill="1" applyBorder="1" applyAlignment="1">
      <alignment horizontal="center" vertical="center"/>
    </xf>
    <xf numFmtId="0" fontId="15" fillId="0" borderId="9" xfId="26" applyFont="1" applyFill="1" applyBorder="1" applyAlignment="1">
      <alignment horizontal="center" vertical="center"/>
    </xf>
    <xf numFmtId="0" fontId="14" fillId="0" borderId="36" xfId="15" applyFont="1" applyFill="1" applyBorder="1" applyAlignment="1">
      <alignment horizontal="left" vertical="center"/>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178" fontId="15" fillId="0" borderId="36"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1" fontId="15" fillId="0" borderId="36" xfId="26" applyNumberFormat="1" applyFont="1" applyFill="1" applyBorder="1" applyAlignment="1">
      <alignment horizontal="right" vertical="center"/>
    </xf>
    <xf numFmtId="181" fontId="15" fillId="0" borderId="8" xfId="26" applyNumberFormat="1" applyFont="1" applyFill="1" applyBorder="1" applyAlignment="1">
      <alignment horizontal="right" vertical="center"/>
    </xf>
    <xf numFmtId="181" fontId="15" fillId="0" borderId="9" xfId="26" applyNumberFormat="1" applyFont="1" applyFill="1" applyBorder="1" applyAlignment="1">
      <alignment horizontal="right" vertical="center"/>
    </xf>
    <xf numFmtId="49" fontId="16" fillId="0" borderId="0" xfId="26" applyNumberFormat="1" applyFont="1" applyFill="1" applyAlignment="1">
      <alignment horizontal="center" vertical="center"/>
    </xf>
    <xf numFmtId="0" fontId="15" fillId="0" borderId="4"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5" xfId="26" applyFont="1" applyFill="1" applyBorder="1" applyAlignment="1">
      <alignment horizontal="center" vertical="center"/>
    </xf>
    <xf numFmtId="0" fontId="15" fillId="0" borderId="58" xfId="26" applyFont="1" applyFill="1" applyBorder="1" applyAlignment="1">
      <alignment horizontal="center" vertical="center"/>
    </xf>
    <xf numFmtId="0" fontId="15" fillId="0" borderId="38" xfId="26" applyFont="1" applyFill="1" applyBorder="1" applyAlignment="1">
      <alignment horizontal="center" vertical="center"/>
    </xf>
    <xf numFmtId="0" fontId="15" fillId="0" borderId="59" xfId="26" applyFont="1" applyFill="1" applyBorder="1" applyAlignment="1">
      <alignment horizontal="center" vertical="center"/>
    </xf>
    <xf numFmtId="0" fontId="15" fillId="0" borderId="64" xfId="26" applyFont="1" applyFill="1" applyBorder="1" applyAlignment="1">
      <alignment horizontal="center" vertical="center"/>
    </xf>
    <xf numFmtId="0" fontId="15" fillId="0" borderId="40" xfId="26" applyFont="1" applyFill="1" applyBorder="1" applyAlignment="1">
      <alignment horizontal="center" vertical="center"/>
    </xf>
    <xf numFmtId="0" fontId="15" fillId="0" borderId="45" xfId="26" applyFont="1" applyFill="1" applyBorder="1" applyAlignment="1">
      <alignment horizontal="center" vertical="center"/>
    </xf>
    <xf numFmtId="0" fontId="15" fillId="0" borderId="57" xfId="26" applyFont="1" applyFill="1" applyBorder="1" applyAlignment="1">
      <alignment horizontal="center" vertical="center"/>
    </xf>
    <xf numFmtId="0" fontId="15" fillId="0" borderId="10" xfId="26" applyFont="1" applyFill="1" applyBorder="1" applyAlignment="1">
      <alignment horizontal="center" vertical="center"/>
    </xf>
    <xf numFmtId="0" fontId="15" fillId="0" borderId="60" xfId="26" applyFont="1" applyFill="1" applyBorder="1" applyAlignment="1">
      <alignment horizontal="center" vertical="center"/>
    </xf>
    <xf numFmtId="0" fontId="15" fillId="0" borderId="61" xfId="26" applyFont="1" applyFill="1" applyBorder="1" applyAlignment="1">
      <alignment horizontal="center" vertical="center"/>
    </xf>
    <xf numFmtId="0" fontId="15" fillId="0" borderId="37" xfId="26" applyFont="1" applyFill="1" applyBorder="1" applyAlignment="1">
      <alignment horizontal="center" vertical="center"/>
    </xf>
    <xf numFmtId="0" fontId="15" fillId="0" borderId="65" xfId="26" applyFont="1" applyFill="1" applyBorder="1" applyAlignment="1">
      <alignment horizontal="center" vertical="center"/>
    </xf>
    <xf numFmtId="0" fontId="15" fillId="0" borderId="7" xfId="26" applyFont="1" applyFill="1" applyBorder="1" applyAlignment="1">
      <alignment horizontal="center" vertical="center"/>
    </xf>
    <xf numFmtId="0" fontId="15" fillId="0" borderId="0" xfId="26" applyFont="1" applyFill="1" applyBorder="1" applyAlignment="1">
      <alignment horizontal="center" vertical="center"/>
    </xf>
    <xf numFmtId="0" fontId="15" fillId="0" borderId="24" xfId="26" applyFont="1" applyFill="1" applyBorder="1" applyAlignment="1">
      <alignment horizontal="center" vertical="center"/>
    </xf>
    <xf numFmtId="0" fontId="15" fillId="0" borderId="49" xfId="26" applyFont="1" applyFill="1" applyBorder="1" applyAlignment="1">
      <alignment horizontal="center" vertical="center"/>
    </xf>
    <xf numFmtId="0" fontId="15" fillId="0" borderId="62" xfId="26" applyFont="1" applyFill="1" applyBorder="1" applyAlignment="1">
      <alignment horizontal="center" vertical="center"/>
    </xf>
    <xf numFmtId="0" fontId="15" fillId="0" borderId="63" xfId="26" applyFont="1" applyFill="1" applyBorder="1" applyAlignment="1">
      <alignment horizontal="center" vertical="center"/>
    </xf>
    <xf numFmtId="0" fontId="15" fillId="0" borderId="1" xfId="26" applyFont="1" applyFill="1" applyBorder="1" applyAlignment="1">
      <alignment horizontal="center" vertical="center"/>
    </xf>
    <xf numFmtId="0" fontId="15" fillId="0" borderId="2" xfId="26" applyFont="1" applyFill="1" applyBorder="1" applyAlignment="1">
      <alignment horizontal="center" vertical="center"/>
    </xf>
    <xf numFmtId="0" fontId="15" fillId="0" borderId="3" xfId="26" applyFont="1" applyFill="1" applyBorder="1" applyAlignment="1">
      <alignment horizontal="center" vertical="center"/>
    </xf>
    <xf numFmtId="181" fontId="15" fillId="0" borderId="7" xfId="26" applyNumberFormat="1" applyFont="1" applyFill="1" applyBorder="1" applyAlignment="1">
      <alignment horizontal="right" vertical="center"/>
    </xf>
    <xf numFmtId="181" fontId="15" fillId="0" borderId="0" xfId="26" applyNumberFormat="1" applyFont="1" applyFill="1" applyBorder="1" applyAlignment="1">
      <alignment horizontal="right" vertical="center"/>
    </xf>
    <xf numFmtId="181" fontId="15" fillId="0" borderId="62" xfId="26" applyNumberFormat="1" applyFont="1" applyFill="1" applyBorder="1" applyAlignment="1">
      <alignment horizontal="right" vertical="center"/>
    </xf>
    <xf numFmtId="178" fontId="15" fillId="0" borderId="7" xfId="26" applyNumberFormat="1" applyFont="1" applyFill="1" applyBorder="1" applyAlignment="1">
      <alignment horizontal="right" vertical="center"/>
    </xf>
    <xf numFmtId="178" fontId="15" fillId="0" borderId="0" xfId="26" applyNumberFormat="1" applyFont="1" applyFill="1" applyBorder="1" applyAlignment="1">
      <alignment horizontal="right" vertical="center"/>
    </xf>
    <xf numFmtId="178" fontId="15" fillId="0" borderId="62" xfId="26" applyNumberFormat="1" applyFont="1" applyFill="1" applyBorder="1" applyAlignment="1">
      <alignment horizontal="right" vertical="center"/>
    </xf>
    <xf numFmtId="0" fontId="15" fillId="0" borderId="7" xfId="26" applyFont="1" applyFill="1" applyBorder="1" applyAlignment="1">
      <alignment horizontal="left" vertical="center"/>
    </xf>
    <xf numFmtId="0" fontId="15" fillId="0" borderId="0" xfId="26" applyFont="1" applyFill="1" applyBorder="1" applyAlignment="1">
      <alignment horizontal="left" vertical="center"/>
    </xf>
    <xf numFmtId="0" fontId="15" fillId="0" borderId="62" xfId="26" applyFont="1" applyFill="1" applyBorder="1" applyAlignment="1">
      <alignment horizontal="left" vertical="center"/>
    </xf>
    <xf numFmtId="0" fontId="15" fillId="0" borderId="14" xfId="26" applyFont="1" applyFill="1" applyBorder="1" applyAlignment="1">
      <alignment horizontal="center" vertical="center"/>
    </xf>
    <xf numFmtId="0" fontId="15" fillId="0" borderId="46" xfId="26" applyFont="1" applyFill="1" applyBorder="1" applyAlignment="1">
      <alignment horizontal="center" vertical="center"/>
    </xf>
    <xf numFmtId="0" fontId="15" fillId="0" borderId="15" xfId="26" applyFont="1" applyFill="1" applyBorder="1" applyAlignment="1">
      <alignment horizontal="center" vertical="center"/>
    </xf>
    <xf numFmtId="0" fontId="15" fillId="0" borderId="66" xfId="26" applyFont="1" applyFill="1" applyBorder="1" applyAlignment="1">
      <alignment horizontal="center" vertical="center"/>
    </xf>
    <xf numFmtId="0" fontId="15" fillId="0" borderId="67" xfId="26" applyFont="1" applyFill="1" applyBorder="1" applyAlignment="1">
      <alignment horizontal="center" vertical="center"/>
    </xf>
    <xf numFmtId="0" fontId="15" fillId="0" borderId="68" xfId="26" applyFont="1" applyFill="1" applyBorder="1" applyAlignment="1">
      <alignment horizontal="center" vertical="center"/>
    </xf>
    <xf numFmtId="0" fontId="15" fillId="0" borderId="41" xfId="26" applyFont="1" applyFill="1" applyBorder="1" applyAlignment="1">
      <alignment horizontal="center" vertical="center"/>
    </xf>
    <xf numFmtId="0" fontId="15" fillId="0" borderId="16" xfId="26" applyFont="1" applyFill="1" applyBorder="1" applyAlignment="1">
      <alignment horizontal="center" vertical="center"/>
    </xf>
    <xf numFmtId="0" fontId="15" fillId="0" borderId="69" xfId="26" applyFont="1" applyFill="1" applyBorder="1" applyAlignment="1">
      <alignment horizontal="center" vertical="center"/>
    </xf>
    <xf numFmtId="0" fontId="15" fillId="0" borderId="70" xfId="26" applyFont="1" applyFill="1" applyBorder="1" applyAlignment="1">
      <alignment horizontal="center" vertical="center"/>
    </xf>
    <xf numFmtId="0" fontId="15" fillId="0" borderId="11" xfId="26" applyFont="1" applyFill="1" applyBorder="1" applyAlignment="1">
      <alignment horizontal="center" vertical="center"/>
    </xf>
    <xf numFmtId="0" fontId="15" fillId="0" borderId="12" xfId="26" applyFont="1" applyFill="1" applyBorder="1" applyAlignment="1">
      <alignment horizontal="center" vertical="center"/>
    </xf>
    <xf numFmtId="0" fontId="15" fillId="0" borderId="71" xfId="26" applyFont="1" applyFill="1" applyBorder="1" applyAlignment="1">
      <alignment horizontal="center" vertical="center"/>
    </xf>
    <xf numFmtId="0" fontId="15" fillId="0" borderId="72" xfId="26" applyFont="1" applyFill="1" applyBorder="1" applyAlignment="1">
      <alignment horizontal="center" vertical="center"/>
    </xf>
    <xf numFmtId="49" fontId="15" fillId="0" borderId="41" xfId="26" applyNumberFormat="1" applyFont="1" applyFill="1" applyBorder="1" applyAlignment="1">
      <alignment horizontal="center" vertical="center"/>
    </xf>
    <xf numFmtId="49" fontId="15" fillId="0" borderId="12" xfId="26" applyNumberFormat="1" applyFont="1" applyFill="1" applyBorder="1" applyAlignment="1">
      <alignment horizontal="center" vertical="center"/>
    </xf>
    <xf numFmtId="49" fontId="15" fillId="0" borderId="13" xfId="26" applyNumberFormat="1" applyFont="1" applyFill="1" applyBorder="1" applyAlignment="1">
      <alignment horizontal="center" vertical="center"/>
    </xf>
    <xf numFmtId="49" fontId="15" fillId="0" borderId="60" xfId="26" applyNumberFormat="1" applyFont="1" applyFill="1" applyBorder="1" applyAlignment="1">
      <alignment horizontal="center" vertical="center"/>
    </xf>
    <xf numFmtId="49" fontId="15" fillId="0" borderId="0" xfId="26" applyNumberFormat="1" applyFont="1" applyFill="1" applyBorder="1" applyAlignment="1">
      <alignment horizontal="center" vertical="center"/>
    </xf>
    <xf numFmtId="49" fontId="15" fillId="0" borderId="62" xfId="26" applyNumberFormat="1" applyFont="1" applyFill="1" applyBorder="1" applyAlignment="1">
      <alignment horizontal="center" vertical="center"/>
    </xf>
    <xf numFmtId="49" fontId="15" fillId="0" borderId="69" xfId="26" applyNumberFormat="1" applyFont="1" applyFill="1" applyBorder="1" applyAlignment="1">
      <alignment horizontal="center" vertical="center"/>
    </xf>
    <xf numFmtId="49" fontId="15" fillId="0" borderId="72" xfId="26" applyNumberFormat="1" applyFont="1" applyFill="1" applyBorder="1" applyAlignment="1">
      <alignment horizontal="center" vertical="center"/>
    </xf>
    <xf numFmtId="49" fontId="15" fillId="0" borderId="73" xfId="26" applyNumberFormat="1" applyFont="1" applyFill="1" applyBorder="1" applyAlignment="1">
      <alignment horizontal="center" vertical="center"/>
    </xf>
    <xf numFmtId="0" fontId="15" fillId="0" borderId="30" xfId="26" applyFont="1" applyFill="1" applyBorder="1" applyAlignment="1">
      <alignment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0" fontId="15" fillId="0" borderId="39" xfId="26" applyFont="1" applyFill="1" applyBorder="1" applyAlignment="1">
      <alignment horizontal="center" vertical="center"/>
    </xf>
    <xf numFmtId="0" fontId="15" fillId="0" borderId="31" xfId="26" applyFont="1" applyFill="1" applyBorder="1" applyAlignment="1">
      <alignment horizontal="center" vertical="center"/>
    </xf>
    <xf numFmtId="0" fontId="14" fillId="0" borderId="7" xfId="15" applyFont="1" applyFill="1" applyBorder="1" applyAlignment="1">
      <alignment horizontal="left" vertical="center"/>
    </xf>
    <xf numFmtId="0" fontId="14" fillId="0" borderId="0" xfId="15" applyFont="1" applyFill="1" applyBorder="1" applyAlignment="1">
      <alignment horizontal="left" vertical="center"/>
    </xf>
    <xf numFmtId="0" fontId="14" fillId="0" borderId="62" xfId="15" applyFont="1" applyFill="1" applyBorder="1" applyAlignment="1">
      <alignment horizontal="left" vertical="center"/>
    </xf>
    <xf numFmtId="182" fontId="15" fillId="0" borderId="7"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182" fontId="15" fillId="0" borderId="62" xfId="26" applyNumberFormat="1" applyFont="1" applyFill="1" applyBorder="1" applyAlignment="1">
      <alignment horizontal="right" vertical="center"/>
    </xf>
    <xf numFmtId="183" fontId="15" fillId="0" borderId="7" xfId="26" applyNumberFormat="1" applyFont="1" applyFill="1" applyBorder="1" applyAlignment="1">
      <alignment horizontal="right" vertical="center"/>
    </xf>
    <xf numFmtId="183" fontId="15" fillId="0" borderId="0" xfId="26" applyNumberFormat="1" applyFont="1" applyFill="1" applyBorder="1" applyAlignment="1">
      <alignment horizontal="right" vertical="center"/>
    </xf>
    <xf numFmtId="183" fontId="15" fillId="0" borderId="62" xfId="26" applyNumberFormat="1" applyFont="1" applyFill="1" applyBorder="1" applyAlignment="1">
      <alignment horizontal="right" vertical="center"/>
    </xf>
    <xf numFmtId="0" fontId="15" fillId="0" borderId="74" xfId="26" applyFont="1" applyFill="1" applyBorder="1" applyAlignment="1">
      <alignment horizontal="center" vertical="center"/>
    </xf>
    <xf numFmtId="0" fontId="15" fillId="0" borderId="75"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75" xfId="26" applyNumberFormat="1" applyFont="1" applyFill="1" applyBorder="1" applyAlignment="1">
      <alignment horizontal="right" vertical="center"/>
    </xf>
    <xf numFmtId="178" fontId="15" fillId="0" borderId="25" xfId="26" applyNumberFormat="1" applyFont="1" applyFill="1" applyBorder="1" applyAlignment="1">
      <alignment horizontal="right" vertical="center"/>
    </xf>
    <xf numFmtId="178" fontId="15" fillId="0" borderId="26" xfId="26" applyNumberFormat="1" applyFont="1" applyFill="1" applyBorder="1" applyAlignment="1">
      <alignment horizontal="right" vertical="center"/>
    </xf>
    <xf numFmtId="0" fontId="15" fillId="0" borderId="39" xfId="26" applyFont="1" applyFill="1" applyBorder="1" applyAlignment="1">
      <alignment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5" fillId="0" borderId="44" xfId="26" applyFont="1" applyFill="1" applyBorder="1" applyAlignment="1">
      <alignment vertical="center"/>
    </xf>
    <xf numFmtId="0" fontId="15" fillId="0" borderId="18" xfId="26" applyFont="1" applyFill="1" applyBorder="1" applyAlignment="1">
      <alignment vertical="center"/>
    </xf>
    <xf numFmtId="0" fontId="15" fillId="0" borderId="43" xfId="26" applyFont="1" applyFill="1" applyBorder="1" applyAlignment="1">
      <alignment vertical="center"/>
    </xf>
    <xf numFmtId="185" fontId="15" fillId="0" borderId="44" xfId="26" applyNumberFormat="1" applyFont="1" applyFill="1" applyBorder="1" applyAlignment="1">
      <alignment horizontal="right" vertical="center"/>
    </xf>
    <xf numFmtId="185" fontId="15" fillId="0" borderId="18" xfId="26" applyNumberFormat="1" applyFont="1" applyFill="1" applyBorder="1" applyAlignment="1">
      <alignment horizontal="right" vertical="center"/>
    </xf>
    <xf numFmtId="185" fontId="15" fillId="0" borderId="19" xfId="26" applyNumberFormat="1" applyFont="1" applyFill="1" applyBorder="1" applyAlignment="1">
      <alignment horizontal="right" vertical="center"/>
    </xf>
    <xf numFmtId="0" fontId="15" fillId="0" borderId="36" xfId="26" applyFont="1" applyFill="1" applyBorder="1" applyAlignment="1">
      <alignment horizontal="center" vertical="center" wrapText="1"/>
    </xf>
    <xf numFmtId="0" fontId="15" fillId="0" borderId="8" xfId="26" applyFont="1" applyFill="1" applyBorder="1" applyAlignment="1">
      <alignment horizontal="center" vertical="center" wrapText="1"/>
    </xf>
    <xf numFmtId="0" fontId="15" fillId="0" borderId="23"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0" xfId="26" applyFont="1" applyFill="1" applyBorder="1" applyAlignment="1">
      <alignment horizontal="center" vertical="center" wrapText="1"/>
    </xf>
    <xf numFmtId="0" fontId="15" fillId="0" borderId="38" xfId="26" applyFont="1" applyFill="1" applyBorder="1" applyAlignment="1">
      <alignment horizontal="center" vertical="center" wrapText="1"/>
    </xf>
    <xf numFmtId="0" fontId="15" fillId="0" borderId="71" xfId="26" applyFont="1" applyFill="1" applyBorder="1" applyAlignment="1">
      <alignment horizontal="center" vertical="center" wrapText="1"/>
    </xf>
    <xf numFmtId="0" fontId="15" fillId="0" borderId="72" xfId="26" applyFont="1" applyFill="1" applyBorder="1" applyAlignment="1">
      <alignment horizontal="center" vertical="center" wrapText="1"/>
    </xf>
    <xf numFmtId="0" fontId="15" fillId="0" borderId="67" xfId="26" applyFont="1" applyFill="1" applyBorder="1" applyAlignment="1">
      <alignment horizontal="center" vertical="center" wrapText="1"/>
    </xf>
    <xf numFmtId="0" fontId="14" fillId="0" borderId="57"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57"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5" fillId="0" borderId="30" xfId="26" applyFont="1" applyFill="1" applyBorder="1" applyAlignment="1">
      <alignment horizontal="center" vertical="center"/>
    </xf>
    <xf numFmtId="0" fontId="15" fillId="0" borderId="42" xfId="26" applyFont="1" applyFill="1" applyBorder="1" applyAlignment="1">
      <alignment horizontal="center" vertical="center"/>
    </xf>
    <xf numFmtId="0" fontId="15" fillId="0" borderId="32" xfId="26" applyFont="1" applyFill="1" applyBorder="1" applyAlignment="1">
      <alignment horizontal="center" vertical="center"/>
    </xf>
    <xf numFmtId="0" fontId="14" fillId="0" borderId="41"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1" fontId="15" fillId="0" borderId="39" xfId="26" applyNumberFormat="1" applyFont="1" applyFill="1" applyBorder="1" applyAlignment="1">
      <alignment horizontal="right" vertical="center"/>
    </xf>
    <xf numFmtId="181" fontId="15" fillId="0" borderId="31" xfId="26" applyNumberFormat="1" applyFont="1" applyFill="1" applyBorder="1" applyAlignment="1">
      <alignment horizontal="right" vertical="center"/>
    </xf>
    <xf numFmtId="181" fontId="15" fillId="0" borderId="42" xfId="26" applyNumberFormat="1" applyFont="1" applyFill="1" applyBorder="1" applyAlignment="1">
      <alignment horizontal="right" vertical="center"/>
    </xf>
    <xf numFmtId="181" fontId="15" fillId="0" borderId="32" xfId="26" applyNumberFormat="1" applyFont="1" applyFill="1" applyBorder="1" applyAlignment="1">
      <alignment horizontal="right" vertical="center"/>
    </xf>
    <xf numFmtId="0" fontId="14" fillId="0" borderId="41"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46" xfId="27" applyFont="1" applyFill="1" applyBorder="1" applyAlignment="1">
      <alignment horizontal="center" vertical="center"/>
    </xf>
    <xf numFmtId="178" fontId="15" fillId="0" borderId="42" xfId="26" applyNumberFormat="1" applyFont="1" applyFill="1" applyBorder="1" applyAlignment="1">
      <alignment horizontal="right" vertical="center"/>
    </xf>
    <xf numFmtId="0" fontId="15" fillId="0" borderId="71" xfId="26" applyFont="1" applyFill="1" applyBorder="1" applyAlignment="1">
      <alignment horizontal="left" vertical="center"/>
    </xf>
    <xf numFmtId="0" fontId="15" fillId="0" borderId="72" xfId="26" applyFont="1" applyFill="1" applyBorder="1" applyAlignment="1">
      <alignment horizontal="left" vertical="center"/>
    </xf>
    <xf numFmtId="0" fontId="15" fillId="0" borderId="73" xfId="26" applyFont="1" applyFill="1" applyBorder="1" applyAlignment="1">
      <alignment horizontal="left" vertical="center"/>
    </xf>
    <xf numFmtId="181" fontId="15" fillId="0" borderId="71" xfId="26" applyNumberFormat="1" applyFont="1" applyFill="1" applyBorder="1" applyAlignment="1">
      <alignment horizontal="right" vertical="center"/>
    </xf>
    <xf numFmtId="181" fontId="15" fillId="0" borderId="72" xfId="26" applyNumberFormat="1" applyFont="1" applyFill="1" applyBorder="1" applyAlignment="1">
      <alignment horizontal="right" vertical="center"/>
    </xf>
    <xf numFmtId="181" fontId="15" fillId="0" borderId="73" xfId="26" applyNumberFormat="1" applyFont="1" applyFill="1" applyBorder="1" applyAlignment="1">
      <alignment horizontal="right" vertical="center"/>
    </xf>
    <xf numFmtId="0" fontId="15" fillId="0" borderId="36" xfId="28" applyFont="1" applyFill="1" applyBorder="1" applyAlignment="1">
      <alignment horizontal="left" vertical="center"/>
    </xf>
    <xf numFmtId="0" fontId="15" fillId="0" borderId="8" xfId="28" applyFont="1" applyFill="1" applyBorder="1" applyAlignment="1">
      <alignment horizontal="left" vertical="center"/>
    </xf>
    <xf numFmtId="0" fontId="15" fillId="0" borderId="9" xfId="28" applyFont="1" applyFill="1" applyBorder="1" applyAlignment="1">
      <alignment horizontal="left" vertical="center"/>
    </xf>
    <xf numFmtId="185" fontId="14" fillId="0" borderId="41" xfId="26" applyNumberFormat="1" applyFont="1" applyFill="1" applyBorder="1" applyAlignment="1">
      <alignment horizontal="right" vertical="center"/>
    </xf>
    <xf numFmtId="185" fontId="14" fillId="0" borderId="12" xfId="26" applyNumberFormat="1" applyFont="1" applyFill="1" applyBorder="1" applyAlignment="1">
      <alignment horizontal="right" vertical="center"/>
    </xf>
    <xf numFmtId="185" fontId="14" fillId="0" borderId="13" xfId="26" applyNumberFormat="1" applyFont="1" applyFill="1" applyBorder="1" applyAlignment="1">
      <alignment horizontal="right" vertical="center"/>
    </xf>
    <xf numFmtId="0" fontId="14" fillId="0" borderId="44"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43" xfId="27" applyFont="1" applyFill="1" applyBorder="1" applyAlignment="1">
      <alignment horizontal="center" vertical="center"/>
    </xf>
    <xf numFmtId="0" fontId="20" fillId="0" borderId="0" xfId="26" applyFont="1" applyFill="1" applyBorder="1" applyAlignment="1">
      <alignment horizontal="left" vertical="center" wrapText="1"/>
    </xf>
    <xf numFmtId="0" fontId="20" fillId="0" borderId="62" xfId="26" applyFont="1" applyFill="1" applyBorder="1" applyAlignment="1">
      <alignment horizontal="left" vertical="center" wrapText="1"/>
    </xf>
    <xf numFmtId="0" fontId="14" fillId="0" borderId="12" xfId="26" applyFont="1" applyFill="1" applyBorder="1" applyAlignment="1">
      <alignment vertical="center"/>
    </xf>
    <xf numFmtId="0" fontId="14" fillId="0" borderId="46" xfId="26" applyFont="1" applyFill="1" applyBorder="1" applyAlignment="1">
      <alignment vertical="center"/>
    </xf>
    <xf numFmtId="0" fontId="15" fillId="0" borderId="77" xfId="26" applyFont="1" applyFill="1" applyBorder="1" applyAlignment="1">
      <alignment horizontal="center" vertical="center"/>
    </xf>
    <xf numFmtId="0" fontId="15" fillId="0" borderId="78" xfId="26" applyFont="1" applyFill="1" applyBorder="1" applyAlignment="1">
      <alignment horizontal="center" vertical="center"/>
    </xf>
    <xf numFmtId="183" fontId="15" fillId="0" borderId="78" xfId="26" applyNumberFormat="1" applyFont="1" applyFill="1" applyBorder="1" applyAlignment="1">
      <alignment horizontal="right" vertical="center"/>
    </xf>
    <xf numFmtId="183" fontId="15" fillId="0" borderId="79" xfId="26" applyNumberFormat="1" applyFont="1" applyFill="1" applyBorder="1" applyAlignment="1">
      <alignment horizontal="right" vertical="center"/>
    </xf>
    <xf numFmtId="183" fontId="15" fillId="0" borderId="6" xfId="26" applyNumberFormat="1" applyFont="1" applyFill="1" applyBorder="1" applyAlignment="1">
      <alignment horizontal="right" vertical="center"/>
    </xf>
    <xf numFmtId="181" fontId="15" fillId="0" borderId="44" xfId="26" applyNumberFormat="1" applyFont="1" applyFill="1" applyBorder="1" applyAlignment="1">
      <alignment horizontal="right" vertical="center"/>
    </xf>
    <xf numFmtId="181" fontId="15" fillId="0" borderId="18" xfId="26" applyNumberFormat="1" applyFont="1" applyFill="1" applyBorder="1" applyAlignment="1">
      <alignment horizontal="right" vertical="center"/>
    </xf>
    <xf numFmtId="181" fontId="15" fillId="0" borderId="43" xfId="26" applyNumberFormat="1" applyFont="1" applyFill="1" applyBorder="1" applyAlignment="1">
      <alignment horizontal="right" vertical="center"/>
    </xf>
    <xf numFmtId="181" fontId="15" fillId="0" borderId="19" xfId="26" applyNumberFormat="1" applyFont="1" applyFill="1" applyBorder="1" applyAlignment="1">
      <alignment horizontal="right" vertical="center"/>
    </xf>
    <xf numFmtId="178" fontId="15" fillId="0" borderId="78" xfId="26" applyNumberFormat="1" applyFont="1" applyFill="1" applyBorder="1" applyAlignment="1">
      <alignment horizontal="right" vertical="center"/>
    </xf>
    <xf numFmtId="178" fontId="15" fillId="0" borderId="79" xfId="26" applyNumberFormat="1" applyFont="1" applyFill="1" applyBorder="1" applyAlignment="1">
      <alignment horizontal="right" vertical="center"/>
    </xf>
    <xf numFmtId="178" fontId="15" fillId="0" borderId="6" xfId="26" applyNumberFormat="1" applyFont="1" applyFill="1" applyBorder="1" applyAlignment="1">
      <alignment horizontal="right" vertical="center"/>
    </xf>
    <xf numFmtId="0" fontId="15" fillId="0" borderId="17" xfId="26" applyFont="1" applyFill="1" applyBorder="1" applyAlignment="1">
      <alignment vertical="center"/>
    </xf>
    <xf numFmtId="0" fontId="15" fillId="0" borderId="22" xfId="26" applyFont="1" applyFill="1" applyBorder="1" applyAlignment="1">
      <alignment horizontal="center" vertical="center"/>
    </xf>
    <xf numFmtId="0" fontId="15" fillId="0" borderId="19" xfId="26" applyFont="1" applyFill="1" applyBorder="1" applyAlignment="1">
      <alignment horizontal="center" vertical="center"/>
    </xf>
    <xf numFmtId="0" fontId="15" fillId="0" borderId="80" xfId="26" applyFont="1" applyFill="1" applyBorder="1" applyAlignment="1">
      <alignment horizontal="center" vertical="center"/>
    </xf>
    <xf numFmtId="0" fontId="15" fillId="0" borderId="81" xfId="26" applyFont="1" applyFill="1" applyBorder="1" applyAlignment="1">
      <alignment horizontal="center" vertical="center"/>
    </xf>
    <xf numFmtId="0" fontId="15" fillId="0" borderId="25" xfId="26" applyFont="1" applyFill="1" applyBorder="1" applyAlignment="1">
      <alignment horizontal="center" vertical="center"/>
    </xf>
    <xf numFmtId="0" fontId="15" fillId="0" borderId="26" xfId="26" applyFont="1" applyFill="1" applyBorder="1" applyAlignment="1">
      <alignment horizontal="center" vertical="center"/>
    </xf>
    <xf numFmtId="0" fontId="15" fillId="0" borderId="11" xfId="26" applyFont="1" applyFill="1" applyBorder="1" applyAlignment="1">
      <alignment horizontal="center" vertical="center" textRotation="255"/>
    </xf>
    <xf numFmtId="0" fontId="15" fillId="0" borderId="12" xfId="26" applyFont="1" applyFill="1" applyBorder="1" applyAlignment="1">
      <alignment horizontal="center" vertical="center" textRotation="255"/>
    </xf>
    <xf numFmtId="0" fontId="15" fillId="0" borderId="46" xfId="26" applyFont="1" applyFill="1" applyBorder="1" applyAlignment="1">
      <alignment horizontal="center" vertical="center" textRotation="255"/>
    </xf>
    <xf numFmtId="0" fontId="15" fillId="0" borderId="7" xfId="26" applyFont="1" applyFill="1" applyBorder="1" applyAlignment="1">
      <alignment horizontal="center" vertical="center" textRotation="255"/>
    </xf>
    <xf numFmtId="0" fontId="15" fillId="0" borderId="0" xfId="26" applyFont="1" applyFill="1" applyBorder="1" applyAlignment="1">
      <alignment horizontal="center" vertical="center" textRotation="255"/>
    </xf>
    <xf numFmtId="0" fontId="15" fillId="0" borderId="38" xfId="26" applyFont="1" applyFill="1" applyBorder="1" applyAlignment="1">
      <alignment horizontal="center" vertical="center" textRotation="255"/>
    </xf>
    <xf numFmtId="0" fontId="15" fillId="0" borderId="71" xfId="26" applyFont="1" applyFill="1" applyBorder="1" applyAlignment="1">
      <alignment horizontal="center" vertical="center" textRotation="255"/>
    </xf>
    <xf numFmtId="0" fontId="15" fillId="0" borderId="72" xfId="26" applyFont="1" applyFill="1" applyBorder="1" applyAlignment="1">
      <alignment horizontal="center" vertical="center" textRotation="255"/>
    </xf>
    <xf numFmtId="0" fontId="15" fillId="0" borderId="67" xfId="26" applyFont="1" applyFill="1" applyBorder="1" applyAlignment="1">
      <alignment horizontal="center" vertical="center" textRotation="255"/>
    </xf>
    <xf numFmtId="0" fontId="20" fillId="0" borderId="41" xfId="26" applyFont="1" applyFill="1" applyBorder="1" applyAlignment="1">
      <alignment horizontal="center" vertical="center" wrapText="1"/>
    </xf>
    <xf numFmtId="0" fontId="20" fillId="0" borderId="12" xfId="26" applyFont="1" applyFill="1" applyBorder="1" applyAlignment="1">
      <alignment horizontal="center" vertical="center" wrapText="1"/>
    </xf>
    <xf numFmtId="0" fontId="20" fillId="0" borderId="46" xfId="26" applyFont="1" applyFill="1" applyBorder="1" applyAlignment="1">
      <alignment horizontal="center" vertical="center" wrapText="1"/>
    </xf>
    <xf numFmtId="0" fontId="20" fillId="0" borderId="37" xfId="26" applyFont="1" applyFill="1" applyBorder="1" applyAlignment="1">
      <alignment horizontal="center" vertical="center" wrapText="1"/>
    </xf>
    <xf numFmtId="0" fontId="20" fillId="0" borderId="49" xfId="26" applyFont="1" applyFill="1" applyBorder="1" applyAlignment="1">
      <alignment horizontal="center" vertical="center" wrapText="1"/>
    </xf>
    <xf numFmtId="0" fontId="20" fillId="0" borderId="40" xfId="26" applyFont="1" applyFill="1" applyBorder="1" applyAlignment="1">
      <alignment horizontal="center" vertical="center" wrapText="1"/>
    </xf>
    <xf numFmtId="0" fontId="15" fillId="0" borderId="41" xfId="26" applyFont="1" applyFill="1" applyBorder="1" applyAlignment="1">
      <alignment horizontal="center" vertical="center" textRotation="255"/>
    </xf>
    <xf numFmtId="0" fontId="15" fillId="0" borderId="60" xfId="26" applyFont="1" applyFill="1" applyBorder="1" applyAlignment="1">
      <alignment horizontal="center" vertical="center" textRotation="255"/>
    </xf>
    <xf numFmtId="0" fontId="15" fillId="0" borderId="37" xfId="26" applyFont="1" applyFill="1" applyBorder="1" applyAlignment="1">
      <alignment horizontal="center" vertical="center" textRotation="255"/>
    </xf>
    <xf numFmtId="0" fontId="15" fillId="0" borderId="49" xfId="26" applyFont="1" applyFill="1" applyBorder="1" applyAlignment="1">
      <alignment horizontal="center" vertical="center" textRotation="255"/>
    </xf>
    <xf numFmtId="0" fontId="15" fillId="0" borderId="40" xfId="26" applyFont="1" applyFill="1" applyBorder="1" applyAlignment="1">
      <alignment horizontal="center" vertical="center" textRotation="255"/>
    </xf>
    <xf numFmtId="178" fontId="15" fillId="0" borderId="44" xfId="26" applyNumberFormat="1" applyFont="1" applyFill="1" applyBorder="1" applyAlignment="1">
      <alignment horizontal="right" vertical="center"/>
    </xf>
    <xf numFmtId="178" fontId="15" fillId="0" borderId="18" xfId="26" applyNumberFormat="1" applyFont="1" applyFill="1" applyBorder="1" applyAlignment="1">
      <alignment horizontal="right" vertical="center"/>
    </xf>
    <xf numFmtId="178" fontId="15" fillId="0" borderId="43" xfId="26" applyNumberFormat="1" applyFont="1" applyFill="1" applyBorder="1" applyAlignment="1">
      <alignment horizontal="right" vertical="center"/>
    </xf>
    <xf numFmtId="0" fontId="15" fillId="0" borderId="69" xfId="26" applyFont="1" applyFill="1" applyBorder="1" applyAlignment="1">
      <alignment horizontal="center" vertical="center" shrinkToFit="1"/>
    </xf>
    <xf numFmtId="0" fontId="15" fillId="0" borderId="72" xfId="26" applyFont="1" applyFill="1" applyBorder="1" applyAlignment="1">
      <alignment horizontal="center" vertical="center" shrinkToFit="1"/>
    </xf>
    <xf numFmtId="0" fontId="15" fillId="0" borderId="67" xfId="26" applyFont="1" applyFill="1" applyBorder="1" applyAlignment="1">
      <alignment horizontal="center" vertical="center" shrinkToFit="1"/>
    </xf>
    <xf numFmtId="0" fontId="21" fillId="0" borderId="31" xfId="26" applyFont="1" applyFill="1" applyBorder="1">
      <alignment vertical="center"/>
    </xf>
    <xf numFmtId="0" fontId="21" fillId="0" borderId="42" xfId="26" applyFont="1" applyFill="1" applyBorder="1">
      <alignment vertical="center"/>
    </xf>
    <xf numFmtId="0" fontId="15" fillId="0" borderId="41" xfId="26" applyFont="1" applyFill="1" applyBorder="1" applyAlignment="1">
      <alignment horizontal="center" vertical="center" wrapText="1"/>
    </xf>
    <xf numFmtId="0" fontId="15" fillId="0" borderId="12" xfId="26" applyFont="1" applyFill="1" applyBorder="1" applyAlignment="1">
      <alignment horizontal="center" vertical="center" wrapText="1"/>
    </xf>
    <xf numFmtId="0" fontId="15" fillId="0" borderId="46" xfId="26" applyFont="1" applyFill="1" applyBorder="1" applyAlignment="1">
      <alignment horizontal="center" vertical="center" wrapText="1"/>
    </xf>
    <xf numFmtId="0" fontId="15" fillId="0" borderId="37" xfId="26" applyFont="1" applyFill="1" applyBorder="1" applyAlignment="1">
      <alignment horizontal="center" vertical="center" wrapText="1"/>
    </xf>
    <xf numFmtId="0" fontId="15" fillId="0" borderId="49" xfId="26" applyFont="1" applyFill="1" applyBorder="1" applyAlignment="1">
      <alignment horizontal="center" vertical="center" wrapText="1"/>
    </xf>
    <xf numFmtId="0" fontId="15" fillId="0" borderId="40"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63" xfId="26" applyFont="1" applyFill="1" applyBorder="1" applyAlignment="1">
      <alignment horizontal="center" vertical="center" wrapText="1"/>
    </xf>
    <xf numFmtId="0" fontId="14" fillId="0" borderId="71" xfId="15" applyFont="1" applyFill="1" applyBorder="1" applyAlignment="1">
      <alignment horizontal="left" vertical="center"/>
    </xf>
    <xf numFmtId="0" fontId="14" fillId="0" borderId="72" xfId="15" applyFont="1" applyFill="1" applyBorder="1" applyAlignment="1">
      <alignment horizontal="left" vertical="center"/>
    </xf>
    <xf numFmtId="0" fontId="14" fillId="0" borderId="73" xfId="15" applyFont="1" applyFill="1" applyBorder="1" applyAlignment="1">
      <alignment horizontal="left" vertical="center"/>
    </xf>
    <xf numFmtId="178" fontId="15" fillId="0" borderId="71" xfId="26" applyNumberFormat="1" applyFont="1" applyFill="1" applyBorder="1" applyAlignment="1">
      <alignment horizontal="right" vertical="center"/>
    </xf>
    <xf numFmtId="178" fontId="15" fillId="0" borderId="72" xfId="26" applyNumberFormat="1" applyFont="1" applyFill="1" applyBorder="1" applyAlignment="1">
      <alignment horizontal="right" vertical="center"/>
    </xf>
    <xf numFmtId="178" fontId="15" fillId="0" borderId="73" xfId="26" applyNumberFormat="1" applyFont="1" applyFill="1" applyBorder="1" applyAlignment="1">
      <alignment horizontal="right" vertical="center"/>
    </xf>
    <xf numFmtId="0" fontId="14" fillId="0" borderId="36"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62" xfId="15" applyFont="1" applyFill="1" applyBorder="1" applyAlignment="1">
      <alignment horizontal="center" vertical="center" wrapText="1"/>
    </xf>
    <xf numFmtId="0" fontId="14" fillId="0" borderId="71" xfId="15" applyFont="1" applyFill="1" applyBorder="1" applyAlignment="1">
      <alignment horizontal="center" vertical="center" wrapText="1"/>
    </xf>
    <xf numFmtId="0" fontId="14" fillId="0" borderId="72" xfId="15" applyFont="1" applyFill="1" applyBorder="1" applyAlignment="1">
      <alignment horizontal="center" vertical="center" wrapText="1"/>
    </xf>
    <xf numFmtId="0" fontId="14" fillId="0" borderId="73" xfId="15" applyFont="1" applyFill="1" applyBorder="1" applyAlignment="1">
      <alignment horizontal="center" vertical="center" wrapText="1"/>
    </xf>
    <xf numFmtId="186" fontId="15" fillId="0" borderId="0" xfId="26" applyNumberFormat="1" applyFont="1" applyFill="1" applyBorder="1" applyAlignment="1" applyProtection="1">
      <alignment horizontal="center" vertical="center"/>
      <protection hidden="1"/>
    </xf>
    <xf numFmtId="0" fontId="20" fillId="0" borderId="0" xfId="26" applyNumberFormat="1" applyFont="1" applyFill="1" applyBorder="1" applyAlignment="1" applyProtection="1">
      <alignment horizontal="left" vertical="center" wrapText="1"/>
      <protection hidden="1"/>
    </xf>
    <xf numFmtId="0" fontId="15" fillId="0" borderId="0" xfId="26" applyFont="1" applyFill="1" applyBorder="1" applyAlignment="1" applyProtection="1">
      <alignment horizontal="center" vertical="center"/>
      <protection hidden="1"/>
    </xf>
    <xf numFmtId="49" fontId="18" fillId="0" borderId="1" xfId="29" applyNumberFormat="1" applyFont="1" applyFill="1" applyBorder="1" applyAlignment="1">
      <alignment horizontal="center" vertical="center"/>
    </xf>
    <xf numFmtId="49" fontId="18" fillId="0" borderId="2" xfId="29" applyNumberFormat="1" applyFont="1" applyFill="1" applyBorder="1" applyAlignment="1">
      <alignment horizontal="center" vertical="center"/>
    </xf>
    <xf numFmtId="49" fontId="18" fillId="0" borderId="3" xfId="29" applyNumberFormat="1" applyFont="1" applyFill="1" applyBorder="1" applyAlignment="1">
      <alignment horizontal="center" vertical="center"/>
    </xf>
    <xf numFmtId="0" fontId="15" fillId="0" borderId="39" xfId="29" applyFont="1" applyBorder="1" applyAlignment="1">
      <alignment horizontal="center" vertical="center"/>
    </xf>
    <xf numFmtId="0" fontId="15" fillId="0" borderId="31" xfId="29" applyFont="1" applyBorder="1" applyAlignment="1">
      <alignment horizontal="center" vertical="center"/>
    </xf>
    <xf numFmtId="0" fontId="15" fillId="0" borderId="42" xfId="29" applyFont="1" applyBorder="1" applyAlignment="1">
      <alignment horizontal="center" vertical="center"/>
    </xf>
    <xf numFmtId="0" fontId="15" fillId="0" borderId="39" xfId="29" applyFont="1" applyFill="1" applyBorder="1" applyAlignment="1">
      <alignment horizontal="center" vertical="center"/>
    </xf>
    <xf numFmtId="0" fontId="15" fillId="0" borderId="31" xfId="29" applyFont="1" applyFill="1" applyBorder="1" applyAlignment="1">
      <alignment horizontal="center" vertical="center"/>
    </xf>
    <xf numFmtId="0" fontId="15" fillId="0" borderId="42" xfId="29" applyFont="1" applyFill="1" applyBorder="1" applyAlignment="1">
      <alignment horizontal="center" vertical="center"/>
    </xf>
    <xf numFmtId="0" fontId="15" fillId="0" borderId="34" xfId="29" applyFont="1" applyBorder="1" applyAlignment="1">
      <alignment horizontal="center" vertical="center"/>
    </xf>
    <xf numFmtId="0" fontId="15" fillId="0" borderId="41" xfId="29" applyFont="1" applyBorder="1">
      <alignment vertical="center"/>
    </xf>
    <xf numFmtId="0" fontId="15" fillId="0" borderId="12" xfId="29" applyFont="1" applyBorder="1">
      <alignment vertical="center"/>
    </xf>
    <xf numFmtId="0" fontId="15" fillId="0" borderId="46" xfId="29" applyFont="1" applyBorder="1">
      <alignment vertical="center"/>
    </xf>
    <xf numFmtId="178" fontId="15" fillId="0" borderId="41" xfId="29" applyNumberFormat="1" applyFont="1" applyFill="1" applyBorder="1" applyAlignment="1">
      <alignment horizontal="right" vertical="center"/>
    </xf>
    <xf numFmtId="178" fontId="15" fillId="0" borderId="12" xfId="29" applyNumberFormat="1" applyFont="1" applyFill="1" applyBorder="1" applyAlignment="1">
      <alignment horizontal="right" vertical="center"/>
    </xf>
    <xf numFmtId="178" fontId="15" fillId="0" borderId="82" xfId="29" applyNumberFormat="1" applyFont="1" applyFill="1" applyBorder="1" applyAlignment="1">
      <alignment horizontal="right" vertical="center"/>
    </xf>
    <xf numFmtId="181" fontId="15" fillId="0" borderId="83" xfId="29" applyNumberFormat="1" applyFont="1" applyFill="1" applyBorder="1" applyAlignment="1">
      <alignment horizontal="right" vertical="center"/>
    </xf>
    <xf numFmtId="178" fontId="15" fillId="0" borderId="83" xfId="29" applyNumberFormat="1" applyFont="1" applyFill="1" applyBorder="1" applyAlignment="1">
      <alignment horizontal="right" vertical="center"/>
    </xf>
    <xf numFmtId="181" fontId="15" fillId="0" borderId="84" xfId="29" applyNumberFormat="1" applyFont="1" applyFill="1" applyBorder="1" applyAlignment="1">
      <alignment horizontal="right" vertical="center"/>
    </xf>
    <xf numFmtId="181" fontId="15" fillId="0" borderId="12" xfId="29" applyNumberFormat="1" applyFont="1" applyFill="1" applyBorder="1" applyAlignment="1">
      <alignment horizontal="right" vertical="center"/>
    </xf>
    <xf numFmtId="181" fontId="15" fillId="0" borderId="46" xfId="29" applyNumberFormat="1" applyFont="1" applyFill="1" applyBorder="1" applyAlignment="1">
      <alignment horizontal="right" vertical="center"/>
    </xf>
    <xf numFmtId="0" fontId="15" fillId="0" borderId="60" xfId="29" applyFont="1" applyBorder="1">
      <alignment vertical="center"/>
    </xf>
    <xf numFmtId="0" fontId="15" fillId="0" borderId="0" xfId="29" applyFont="1" applyBorder="1">
      <alignment vertical="center"/>
    </xf>
    <xf numFmtId="0" fontId="15" fillId="0" borderId="38" xfId="29" applyFont="1" applyBorder="1">
      <alignment vertical="center"/>
    </xf>
    <xf numFmtId="178" fontId="15" fillId="0" borderId="60" xfId="29" applyNumberFormat="1" applyFont="1" applyFill="1" applyBorder="1" applyAlignment="1">
      <alignment horizontal="right" vertical="center"/>
    </xf>
    <xf numFmtId="178" fontId="15" fillId="0" borderId="0" xfId="29" applyNumberFormat="1" applyFont="1" applyFill="1" applyBorder="1" applyAlignment="1">
      <alignment horizontal="right" vertical="center"/>
    </xf>
    <xf numFmtId="178" fontId="15" fillId="0" borderId="85" xfId="29" applyNumberFormat="1" applyFont="1" applyFill="1" applyBorder="1" applyAlignment="1">
      <alignment horizontal="right" vertical="center"/>
    </xf>
    <xf numFmtId="181" fontId="15" fillId="0" borderId="86" xfId="29" applyNumberFormat="1" applyFont="1" applyFill="1" applyBorder="1" applyAlignment="1">
      <alignment horizontal="right" vertical="center"/>
    </xf>
    <xf numFmtId="178" fontId="15" fillId="0" borderId="86" xfId="29" applyNumberFormat="1" applyFont="1" applyFill="1" applyBorder="1" applyAlignment="1">
      <alignment horizontal="right" vertical="center"/>
    </xf>
    <xf numFmtId="181" fontId="15" fillId="0" borderId="88" xfId="29" applyNumberFormat="1" applyFont="1" applyFill="1" applyBorder="1" applyAlignment="1">
      <alignment horizontal="right" vertical="center"/>
    </xf>
    <xf numFmtId="181" fontId="15" fillId="0" borderId="0" xfId="29" applyNumberFormat="1" applyFont="1" applyFill="1" applyBorder="1" applyAlignment="1">
      <alignment horizontal="right" vertical="center"/>
    </xf>
    <xf numFmtId="181" fontId="15" fillId="0" borderId="38" xfId="29" applyNumberFormat="1" applyFont="1" applyFill="1" applyBorder="1" applyAlignment="1">
      <alignment horizontal="right" vertical="center"/>
    </xf>
    <xf numFmtId="178" fontId="15" fillId="0" borderId="87" xfId="29" applyNumberFormat="1" applyFont="1" applyFill="1" applyBorder="1" applyAlignment="1">
      <alignment horizontal="right" vertical="center"/>
    </xf>
    <xf numFmtId="178" fontId="15" fillId="0" borderId="88" xfId="29" applyNumberFormat="1" applyFont="1" applyFill="1" applyBorder="1" applyAlignment="1">
      <alignment horizontal="right" vertical="center"/>
    </xf>
    <xf numFmtId="178" fontId="15" fillId="0" borderId="38" xfId="29" applyNumberFormat="1" applyFont="1" applyFill="1" applyBorder="1" applyAlignment="1">
      <alignment horizontal="right" vertical="center"/>
    </xf>
    <xf numFmtId="0" fontId="15" fillId="0" borderId="41" xfId="29" applyFont="1" applyFill="1" applyBorder="1">
      <alignment vertical="center"/>
    </xf>
    <xf numFmtId="0" fontId="15" fillId="0" borderId="12" xfId="29" applyFont="1" applyFill="1" applyBorder="1">
      <alignment vertical="center"/>
    </xf>
    <xf numFmtId="0" fontId="15" fillId="0" borderId="46" xfId="29" applyFont="1" applyFill="1" applyBorder="1">
      <alignment vertical="center"/>
    </xf>
    <xf numFmtId="0" fontId="15" fillId="0" borderId="60" xfId="29" applyFont="1" applyFill="1" applyBorder="1">
      <alignment vertical="center"/>
    </xf>
    <xf numFmtId="0" fontId="15" fillId="0" borderId="0" xfId="29" applyFont="1" applyFill="1" applyBorder="1">
      <alignment vertical="center"/>
    </xf>
    <xf numFmtId="0" fontId="15" fillId="0" borderId="38" xfId="29" applyFont="1" applyFill="1" applyBorder="1">
      <alignment vertical="center"/>
    </xf>
    <xf numFmtId="0" fontId="15" fillId="0" borderId="60" xfId="29" applyFont="1" applyBorder="1" applyAlignment="1">
      <alignment vertical="center"/>
    </xf>
    <xf numFmtId="0" fontId="9" fillId="0" borderId="0" xfId="5" applyAlignment="1">
      <alignment vertical="center"/>
    </xf>
    <xf numFmtId="0" fontId="9" fillId="0" borderId="38" xfId="5" applyBorder="1" applyAlignment="1">
      <alignment vertical="center"/>
    </xf>
    <xf numFmtId="0" fontId="15" fillId="0" borderId="37" xfId="29" applyFont="1" applyFill="1" applyBorder="1">
      <alignment vertical="center"/>
    </xf>
    <xf numFmtId="0" fontId="15" fillId="0" borderId="49" xfId="29" applyFont="1" applyFill="1" applyBorder="1">
      <alignment vertical="center"/>
    </xf>
    <xf numFmtId="0" fontId="15" fillId="0" borderId="40" xfId="29" applyFont="1" applyFill="1" applyBorder="1">
      <alignment vertical="center"/>
    </xf>
    <xf numFmtId="0" fontId="20" fillId="0" borderId="39"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42" xfId="29" applyFont="1" applyFill="1" applyBorder="1" applyAlignment="1">
      <alignment horizontal="center" vertical="center"/>
    </xf>
    <xf numFmtId="181" fontId="2" fillId="0" borderId="0" xfId="29" applyNumberFormat="1" applyFill="1" applyAlignment="1">
      <alignment horizontal="right" vertical="center"/>
    </xf>
    <xf numFmtId="181" fontId="2" fillId="0" borderId="38" xfId="29" applyNumberFormat="1" applyFill="1" applyBorder="1" applyAlignment="1">
      <alignment horizontal="right" vertical="center"/>
    </xf>
    <xf numFmtId="178" fontId="15" fillId="0" borderId="84" xfId="29" applyNumberFormat="1" applyFont="1" applyFill="1" applyBorder="1" applyAlignment="1">
      <alignment horizontal="right" vertical="center"/>
    </xf>
    <xf numFmtId="187" fontId="15" fillId="0" borderId="84" xfId="29" applyNumberFormat="1" applyFont="1" applyFill="1" applyBorder="1" applyAlignment="1">
      <alignment horizontal="right" vertical="center"/>
    </xf>
    <xf numFmtId="187" fontId="15" fillId="0" borderId="12" xfId="29" applyNumberFormat="1" applyFont="1" applyFill="1" applyBorder="1" applyAlignment="1">
      <alignment horizontal="right" vertical="center"/>
    </xf>
    <xf numFmtId="187" fontId="15" fillId="0" borderId="82" xfId="29" applyNumberFormat="1" applyFont="1" applyFill="1" applyBorder="1" applyAlignment="1">
      <alignment horizontal="right" vertical="center"/>
    </xf>
    <xf numFmtId="0" fontId="2" fillId="0" borderId="0" xfId="29" applyFill="1" applyAlignment="1">
      <alignment horizontal="right" vertical="center"/>
    </xf>
    <xf numFmtId="0" fontId="2" fillId="0" borderId="85" xfId="29" applyFill="1" applyBorder="1" applyAlignment="1">
      <alignment horizontal="right" vertical="center"/>
    </xf>
    <xf numFmtId="187" fontId="15" fillId="0" borderId="88" xfId="29" applyNumberFormat="1" applyFont="1" applyFill="1" applyBorder="1" applyAlignment="1">
      <alignment horizontal="right" vertical="center"/>
    </xf>
    <xf numFmtId="187" fontId="2" fillId="0" borderId="0" xfId="29" applyNumberFormat="1" applyFill="1" applyAlignment="1">
      <alignment horizontal="right" vertical="center"/>
    </xf>
    <xf numFmtId="187" fontId="2" fillId="0" borderId="85" xfId="29" applyNumberFormat="1" applyFill="1" applyBorder="1" applyAlignment="1">
      <alignment horizontal="right" vertical="center"/>
    </xf>
    <xf numFmtId="0" fontId="20" fillId="0" borderId="60" xfId="29" applyFont="1" applyBorder="1">
      <alignment vertical="center"/>
    </xf>
    <xf numFmtId="0" fontId="20" fillId="0" borderId="0" xfId="29" applyFont="1" applyBorder="1">
      <alignment vertical="center"/>
    </xf>
    <xf numFmtId="0" fontId="20" fillId="0" borderId="38" xfId="29" applyFont="1" applyBorder="1">
      <alignment vertical="center"/>
    </xf>
    <xf numFmtId="0" fontId="9" fillId="0" borderId="0" xfId="5" applyBorder="1" applyAlignment="1">
      <alignment vertical="center"/>
    </xf>
    <xf numFmtId="0" fontId="2" fillId="0" borderId="31" xfId="29" applyBorder="1" applyAlignment="1">
      <alignment horizontal="center" vertical="center"/>
    </xf>
    <xf numFmtId="0" fontId="2" fillId="0" borderId="42" xfId="29" applyBorder="1" applyAlignment="1">
      <alignment horizontal="center" vertical="center"/>
    </xf>
    <xf numFmtId="0" fontId="15" fillId="0" borderId="37" xfId="29" applyFont="1" applyBorder="1">
      <alignment vertical="center"/>
    </xf>
    <xf numFmtId="0" fontId="15" fillId="0" borderId="49" xfId="29" applyFont="1" applyBorder="1">
      <alignment vertical="center"/>
    </xf>
    <xf numFmtId="0" fontId="15" fillId="0" borderId="40" xfId="29" applyFont="1" applyBorder="1">
      <alignment vertical="center"/>
    </xf>
    <xf numFmtId="0" fontId="15" fillId="0" borderId="41" xfId="29" applyFont="1" applyBorder="1" applyAlignment="1">
      <alignment horizontal="center" vertical="center" wrapText="1"/>
    </xf>
    <xf numFmtId="0" fontId="15" fillId="0" borderId="12" xfId="29" applyFont="1" applyBorder="1" applyAlignment="1">
      <alignment horizontal="center" vertical="center" wrapText="1"/>
    </xf>
    <xf numFmtId="0" fontId="15" fillId="0" borderId="60" xfId="29" applyFont="1" applyBorder="1" applyAlignment="1">
      <alignment horizontal="center" vertical="center" wrapText="1"/>
    </xf>
    <xf numFmtId="0" fontId="15" fillId="0" borderId="0" xfId="29" applyFont="1" applyBorder="1" applyAlignment="1">
      <alignment horizontal="center" vertical="center" wrapText="1"/>
    </xf>
    <xf numFmtId="0" fontId="15" fillId="0" borderId="37" xfId="29" applyFont="1" applyBorder="1" applyAlignment="1">
      <alignment horizontal="center" vertical="center" wrapText="1"/>
    </xf>
    <xf numFmtId="0" fontId="15" fillId="0" borderId="49" xfId="29" applyFont="1" applyBorder="1" applyAlignment="1">
      <alignment horizontal="center" vertical="center" wrapText="1"/>
    </xf>
    <xf numFmtId="0" fontId="15" fillId="0" borderId="12" xfId="29" applyFont="1" applyBorder="1" applyAlignment="1">
      <alignment vertical="center" textRotation="255"/>
    </xf>
    <xf numFmtId="0" fontId="15" fillId="0" borderId="0" xfId="29" applyFont="1" applyBorder="1" applyAlignment="1">
      <alignment vertical="center" textRotation="255"/>
    </xf>
    <xf numFmtId="0" fontId="15" fillId="0" borderId="49" xfId="29" applyFont="1" applyBorder="1" applyAlignment="1">
      <alignment vertical="center" textRotation="255"/>
    </xf>
    <xf numFmtId="181" fontId="15" fillId="0" borderId="60" xfId="29" applyNumberFormat="1" applyFont="1" applyFill="1" applyBorder="1" applyAlignment="1">
      <alignment horizontal="right" vertical="center"/>
    </xf>
    <xf numFmtId="0" fontId="2" fillId="0" borderId="0" xfId="29" applyFill="1" applyBorder="1" applyAlignment="1">
      <alignment horizontal="right" vertical="center"/>
    </xf>
    <xf numFmtId="0" fontId="2" fillId="0" borderId="38" xfId="29" applyFill="1" applyBorder="1" applyAlignment="1">
      <alignment horizontal="right" vertical="center"/>
    </xf>
    <xf numFmtId="181" fontId="15" fillId="0" borderId="41" xfId="29" applyNumberFormat="1" applyFont="1" applyFill="1" applyBorder="1" applyAlignment="1">
      <alignment horizontal="right" vertical="center"/>
    </xf>
    <xf numFmtId="0" fontId="2" fillId="0" borderId="12" xfId="29" applyFill="1" applyBorder="1" applyAlignment="1">
      <alignment horizontal="right" vertical="center"/>
    </xf>
    <xf numFmtId="0" fontId="2" fillId="0" borderId="46" xfId="29" applyFill="1" applyBorder="1" applyAlignment="1">
      <alignment horizontal="right" vertical="center"/>
    </xf>
    <xf numFmtId="0" fontId="15" fillId="0" borderId="41" xfId="29" applyFont="1" applyFill="1" applyBorder="1" applyAlignment="1">
      <alignment horizontal="center" vertical="center" textRotation="255"/>
    </xf>
    <xf numFmtId="0" fontId="15" fillId="0" borderId="46" xfId="29" applyFont="1" applyFill="1" applyBorder="1" applyAlignment="1">
      <alignment horizontal="center" vertical="center" textRotation="255"/>
    </xf>
    <xf numFmtId="0" fontId="15" fillId="0" borderId="60" xfId="29" applyFont="1" applyFill="1" applyBorder="1" applyAlignment="1">
      <alignment horizontal="center" vertical="center" textRotation="255"/>
    </xf>
    <xf numFmtId="0" fontId="15" fillId="0" borderId="38" xfId="29" applyFont="1" applyFill="1" applyBorder="1" applyAlignment="1">
      <alignment horizontal="center" vertical="center" textRotation="255"/>
    </xf>
    <xf numFmtId="0" fontId="15" fillId="0" borderId="37" xfId="29" applyFont="1" applyFill="1" applyBorder="1" applyAlignment="1">
      <alignment horizontal="center" vertical="center" textRotation="255"/>
    </xf>
    <xf numFmtId="0" fontId="15" fillId="0" borderId="40" xfId="29" applyFont="1" applyFill="1" applyBorder="1" applyAlignment="1">
      <alignment horizontal="center" vertical="center" textRotation="255"/>
    </xf>
    <xf numFmtId="181" fontId="15" fillId="0" borderId="37" xfId="29" applyNumberFormat="1" applyFont="1" applyFill="1" applyBorder="1" applyAlignment="1">
      <alignment horizontal="right" vertical="center"/>
    </xf>
    <xf numFmtId="0" fontId="2" fillId="0" borderId="49" xfId="29" applyFill="1" applyBorder="1" applyAlignment="1">
      <alignment horizontal="right" vertical="center"/>
    </xf>
    <xf numFmtId="181" fontId="15" fillId="0" borderId="49" xfId="29" applyNumberFormat="1" applyFont="1" applyFill="1" applyBorder="1" applyAlignment="1">
      <alignment horizontal="right" vertical="center"/>
    </xf>
    <xf numFmtId="0" fontId="2" fillId="0" borderId="40" xfId="29" applyFill="1" applyBorder="1" applyAlignment="1">
      <alignment horizontal="right" vertical="center"/>
    </xf>
    <xf numFmtId="178" fontId="15" fillId="0" borderId="46" xfId="29" applyNumberFormat="1" applyFont="1" applyFill="1" applyBorder="1" applyAlignment="1">
      <alignment horizontal="right" vertical="center"/>
    </xf>
    <xf numFmtId="178" fontId="15" fillId="0" borderId="37" xfId="29" applyNumberFormat="1" applyFont="1" applyFill="1" applyBorder="1" applyAlignment="1">
      <alignment horizontal="right" vertical="center"/>
    </xf>
    <xf numFmtId="178" fontId="15" fillId="0" borderId="49" xfId="29" applyNumberFormat="1" applyFont="1" applyFill="1" applyBorder="1" applyAlignment="1">
      <alignment horizontal="right" vertical="center"/>
    </xf>
    <xf numFmtId="178" fontId="15" fillId="0" borderId="89" xfId="29" applyNumberFormat="1" applyFont="1" applyFill="1" applyBorder="1" applyAlignment="1">
      <alignment horizontal="right" vertical="center"/>
    </xf>
    <xf numFmtId="181" fontId="15" fillId="0" borderId="90" xfId="29" applyNumberFormat="1" applyFont="1" applyFill="1" applyBorder="1" applyAlignment="1">
      <alignment horizontal="right" vertical="center"/>
    </xf>
    <xf numFmtId="178" fontId="15" fillId="0" borderId="90" xfId="29" applyNumberFormat="1" applyFont="1" applyFill="1" applyBorder="1" applyAlignment="1">
      <alignment horizontal="right" vertical="center"/>
    </xf>
    <xf numFmtId="181" fontId="15" fillId="0" borderId="91" xfId="29" applyNumberFormat="1" applyFont="1" applyFill="1" applyBorder="1" applyAlignment="1">
      <alignment horizontal="right" vertical="center"/>
    </xf>
    <xf numFmtId="181" fontId="15" fillId="0" borderId="40" xfId="29" applyNumberFormat="1" applyFont="1" applyFill="1" applyBorder="1" applyAlignment="1">
      <alignment horizontal="right" vertical="center"/>
    </xf>
    <xf numFmtId="0" fontId="15" fillId="0" borderId="60" xfId="29" applyFont="1" applyFill="1" applyBorder="1" applyAlignment="1">
      <alignment horizontal="left" vertical="center"/>
    </xf>
    <xf numFmtId="0" fontId="15" fillId="0" borderId="0" xfId="29" applyFont="1" applyFill="1" applyBorder="1" applyAlignment="1">
      <alignment horizontal="left" vertical="center"/>
    </xf>
    <xf numFmtId="0" fontId="15" fillId="0" borderId="38" xfId="29" applyFont="1" applyFill="1" applyBorder="1" applyAlignment="1">
      <alignment horizontal="left" vertical="center"/>
    </xf>
    <xf numFmtId="178" fontId="15" fillId="0" borderId="40" xfId="29" applyNumberFormat="1" applyFont="1" applyFill="1" applyBorder="1" applyAlignment="1">
      <alignment horizontal="right" vertical="center"/>
    </xf>
    <xf numFmtId="187" fontId="15" fillId="0" borderId="0" xfId="29" applyNumberFormat="1" applyFont="1" applyFill="1" applyBorder="1" applyAlignment="1">
      <alignment horizontal="right" vertical="center"/>
    </xf>
    <xf numFmtId="187" fontId="15" fillId="0" borderId="85" xfId="29" applyNumberFormat="1" applyFont="1" applyFill="1" applyBorder="1" applyAlignment="1">
      <alignment horizontal="right" vertical="center"/>
    </xf>
    <xf numFmtId="0" fontId="15" fillId="0" borderId="6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15" fillId="0" borderId="37" xfId="29" applyFont="1" applyFill="1" applyBorder="1" applyAlignment="1">
      <alignment horizontal="center" vertical="center" wrapText="1"/>
    </xf>
    <xf numFmtId="0" fontId="15" fillId="0" borderId="49" xfId="29" applyFont="1" applyFill="1" applyBorder="1" applyAlignment="1">
      <alignment horizontal="center" vertical="center" wrapText="1"/>
    </xf>
    <xf numFmtId="178" fontId="15" fillId="4" borderId="88" xfId="29" applyNumberFormat="1" applyFont="1" applyFill="1" applyBorder="1" applyAlignment="1">
      <alignment horizontal="right" vertical="center"/>
    </xf>
    <xf numFmtId="178" fontId="15" fillId="4" borderId="0" xfId="29" applyNumberFormat="1" applyFont="1" applyFill="1" applyBorder="1" applyAlignment="1">
      <alignment horizontal="right" vertical="center"/>
    </xf>
    <xf numFmtId="178" fontId="15" fillId="4" borderId="85" xfId="29" applyNumberFormat="1" applyFont="1" applyFill="1" applyBorder="1" applyAlignment="1">
      <alignment horizontal="right" vertical="center"/>
    </xf>
    <xf numFmtId="0" fontId="15" fillId="4" borderId="88" xfId="29" applyFont="1" applyFill="1" applyBorder="1" applyAlignment="1">
      <alignment horizontal="right" vertical="center"/>
    </xf>
    <xf numFmtId="0" fontId="15" fillId="4" borderId="0" xfId="29" applyFont="1" applyFill="1" applyBorder="1" applyAlignment="1">
      <alignment horizontal="right" vertical="center"/>
    </xf>
    <xf numFmtId="0" fontId="15" fillId="4" borderId="38" xfId="29" applyFont="1" applyFill="1" applyBorder="1" applyAlignment="1">
      <alignment horizontal="right" vertical="center"/>
    </xf>
    <xf numFmtId="0" fontId="2" fillId="0" borderId="89" xfId="29" applyFill="1" applyBorder="1" applyAlignment="1">
      <alignment horizontal="right" vertical="center"/>
    </xf>
    <xf numFmtId="187" fontId="15" fillId="0" borderId="91" xfId="29" applyNumberFormat="1" applyFont="1" applyFill="1" applyBorder="1" applyAlignment="1">
      <alignment horizontal="right" vertical="center"/>
    </xf>
    <xf numFmtId="187" fontId="2" fillId="0" borderId="49" xfId="29" applyNumberFormat="1" applyFill="1" applyBorder="1" applyAlignment="1">
      <alignment horizontal="right" vertical="center"/>
    </xf>
    <xf numFmtId="187" fontId="2" fillId="0" borderId="89" xfId="29" applyNumberFormat="1" applyFill="1" applyBorder="1" applyAlignment="1">
      <alignment horizontal="right" vertical="center"/>
    </xf>
    <xf numFmtId="178" fontId="15" fillId="0" borderId="91" xfId="29" applyNumberFormat="1" applyFont="1" applyFill="1" applyBorder="1" applyAlignment="1">
      <alignment horizontal="right" vertical="center"/>
    </xf>
    <xf numFmtId="178" fontId="15" fillId="4" borderId="91" xfId="29" applyNumberFormat="1" applyFont="1" applyFill="1" applyBorder="1" applyAlignment="1">
      <alignment horizontal="right" vertical="center"/>
    </xf>
    <xf numFmtId="178" fontId="15" fillId="4" borderId="49" xfId="29" applyNumberFormat="1" applyFont="1" applyFill="1" applyBorder="1" applyAlignment="1">
      <alignment horizontal="right" vertical="center"/>
    </xf>
    <xf numFmtId="178" fontId="15" fillId="4" borderId="89" xfId="29" applyNumberFormat="1" applyFont="1" applyFill="1" applyBorder="1" applyAlignment="1">
      <alignment horizontal="right" vertical="center"/>
    </xf>
    <xf numFmtId="0" fontId="15" fillId="4" borderId="91" xfId="29" applyFont="1" applyFill="1" applyBorder="1" applyAlignment="1">
      <alignment horizontal="right" vertical="center"/>
    </xf>
    <xf numFmtId="0" fontId="15" fillId="4" borderId="49" xfId="29" applyFont="1" applyFill="1" applyBorder="1" applyAlignment="1">
      <alignment horizontal="right" vertical="center"/>
    </xf>
    <xf numFmtId="0" fontId="15" fillId="4" borderId="40" xfId="29" applyFont="1" applyFill="1" applyBorder="1" applyAlignment="1">
      <alignment horizontal="right" vertical="center"/>
    </xf>
    <xf numFmtId="0" fontId="15" fillId="0" borderId="41" xfId="29" applyFont="1" applyBorder="1" applyAlignment="1">
      <alignment horizontal="center" vertical="center" textRotation="255"/>
    </xf>
    <xf numFmtId="0" fontId="15" fillId="0" borderId="46" xfId="29" applyFont="1" applyBorder="1" applyAlignment="1">
      <alignment horizontal="center" vertical="center" textRotation="255"/>
    </xf>
    <xf numFmtId="0" fontId="15" fillId="0" borderId="60" xfId="29" applyFont="1" applyBorder="1" applyAlignment="1">
      <alignment horizontal="center" vertical="center" textRotation="255"/>
    </xf>
    <xf numFmtId="0" fontId="15" fillId="0" borderId="38" xfId="29" applyFont="1" applyBorder="1" applyAlignment="1">
      <alignment horizontal="center" vertical="center" textRotation="255"/>
    </xf>
    <xf numFmtId="0" fontId="15" fillId="0" borderId="37" xfId="29" applyFont="1" applyBorder="1" applyAlignment="1">
      <alignment horizontal="center" vertical="center" textRotation="255"/>
    </xf>
    <xf numFmtId="0" fontId="15" fillId="0" borderId="40" xfId="29" applyFont="1" applyBorder="1" applyAlignment="1">
      <alignment horizontal="center" vertical="center" textRotation="255"/>
    </xf>
    <xf numFmtId="0" fontId="27" fillId="6" borderId="57" xfId="30" applyFont="1" applyFill="1" applyBorder="1" applyAlignment="1" applyProtection="1">
      <alignment horizontal="center" vertical="center" wrapText="1"/>
      <protection locked="0"/>
    </xf>
    <xf numFmtId="0" fontId="27" fillId="6" borderId="8" xfId="30" applyFont="1" applyFill="1" applyBorder="1" applyAlignment="1" applyProtection="1">
      <alignment horizontal="center" vertical="center" wrapText="1"/>
      <protection locked="0"/>
    </xf>
    <xf numFmtId="0" fontId="27" fillId="6" borderId="23" xfId="30" applyFont="1" applyFill="1" applyBorder="1" applyAlignment="1" applyProtection="1">
      <alignment horizontal="center" vertical="center" wrapText="1"/>
      <protection locked="0"/>
    </xf>
    <xf numFmtId="0" fontId="27" fillId="6" borderId="95" xfId="30" applyFont="1" applyFill="1" applyBorder="1" applyAlignment="1" applyProtection="1">
      <alignment horizontal="center" vertical="center" wrapText="1"/>
      <protection locked="0"/>
    </xf>
    <xf numFmtId="0" fontId="27" fillId="6" borderId="93" xfId="30" applyFont="1" applyFill="1" applyBorder="1" applyAlignment="1" applyProtection="1">
      <alignment horizontal="center" vertical="center" wrapText="1"/>
      <protection locked="0"/>
    </xf>
    <xf numFmtId="0" fontId="27" fillId="6" borderId="94" xfId="30" applyFont="1" applyFill="1" applyBorder="1" applyAlignment="1" applyProtection="1">
      <alignment horizontal="center" vertical="center" wrapText="1"/>
      <protection locked="0"/>
    </xf>
    <xf numFmtId="0" fontId="2" fillId="6" borderId="57" xfId="30" applyFont="1" applyFill="1" applyBorder="1" applyAlignment="1" applyProtection="1">
      <alignment horizontal="center" vertical="center" wrapText="1"/>
      <protection locked="0"/>
    </xf>
    <xf numFmtId="0" fontId="2" fillId="6" borderId="8" xfId="30" applyFont="1" applyFill="1" applyBorder="1" applyAlignment="1" applyProtection="1">
      <alignment horizontal="center" vertical="center" wrapText="1"/>
      <protection locked="0"/>
    </xf>
    <xf numFmtId="0" fontId="2" fillId="6" borderId="23" xfId="30" applyFont="1" applyFill="1" applyBorder="1" applyAlignment="1" applyProtection="1">
      <alignment horizontal="center" vertical="center" wrapText="1"/>
      <protection locked="0"/>
    </xf>
    <xf numFmtId="0" fontId="2" fillId="6" borderId="95" xfId="30" applyFont="1" applyFill="1" applyBorder="1" applyAlignment="1" applyProtection="1">
      <alignment horizontal="center" vertical="center" wrapText="1"/>
      <protection locked="0"/>
    </xf>
    <xf numFmtId="0" fontId="2" fillId="6" borderId="93" xfId="30" applyFont="1" applyFill="1" applyBorder="1" applyAlignment="1" applyProtection="1">
      <alignment horizontal="center" vertical="center" wrapText="1"/>
      <protection locked="0"/>
    </xf>
    <xf numFmtId="0" fontId="2" fillId="6" borderId="94" xfId="30" applyFont="1" applyFill="1" applyBorder="1" applyAlignment="1" applyProtection="1">
      <alignment horizontal="center" vertical="center" wrapText="1"/>
      <protection locked="0"/>
    </xf>
    <xf numFmtId="0" fontId="27" fillId="6" borderId="9" xfId="30" applyFont="1" applyFill="1" applyBorder="1" applyAlignment="1" applyProtection="1">
      <alignment horizontal="center" vertical="center" wrapText="1"/>
      <protection locked="0"/>
    </xf>
    <xf numFmtId="0" fontId="27" fillId="6" borderId="96" xfId="30" applyFont="1" applyFill="1" applyBorder="1" applyAlignment="1" applyProtection="1">
      <alignment horizontal="center" vertical="center" wrapText="1"/>
      <protection locked="0"/>
    </xf>
    <xf numFmtId="0" fontId="27" fillId="0" borderId="98" xfId="32" applyFont="1" applyBorder="1" applyAlignment="1" applyProtection="1">
      <alignment horizontal="left" vertical="center" shrinkToFit="1"/>
      <protection locked="0"/>
    </xf>
    <xf numFmtId="0" fontId="27" fillId="0" borderId="99" xfId="32" applyFont="1" applyBorder="1" applyAlignment="1" applyProtection="1">
      <alignment horizontal="left" vertical="center" shrinkToFit="1"/>
      <protection locked="0"/>
    </xf>
    <xf numFmtId="0" fontId="27" fillId="0" borderId="100" xfId="32" applyFont="1" applyBorder="1" applyAlignment="1" applyProtection="1">
      <alignment horizontal="left" vertical="center" shrinkToFit="1"/>
      <protection locked="0"/>
    </xf>
    <xf numFmtId="177" fontId="27" fillId="0" borderId="101" xfId="32" applyNumberFormat="1" applyFont="1" applyBorder="1" applyAlignment="1" applyProtection="1">
      <alignment horizontal="right" vertical="center" shrinkToFit="1"/>
      <protection locked="0"/>
    </xf>
    <xf numFmtId="177" fontId="27" fillId="0" borderId="102" xfId="32" applyNumberFormat="1" applyFont="1" applyBorder="1" applyAlignment="1" applyProtection="1">
      <alignment horizontal="right" vertical="center" shrinkToFit="1"/>
      <protection locked="0"/>
    </xf>
    <xf numFmtId="177" fontId="27" fillId="0" borderId="103" xfId="32" applyNumberFormat="1" applyFont="1" applyBorder="1" applyAlignment="1" applyProtection="1">
      <alignment horizontal="right" vertical="center" shrinkToFit="1"/>
      <protection locked="0"/>
    </xf>
    <xf numFmtId="177" fontId="27" fillId="0" borderId="104" xfId="32" applyNumberFormat="1" applyFont="1" applyBorder="1" applyAlignment="1" applyProtection="1">
      <alignment horizontal="right" vertical="center" shrinkToFit="1"/>
      <protection locked="0"/>
    </xf>
    <xf numFmtId="177" fontId="27" fillId="0" borderId="105" xfId="32" applyNumberFormat="1" applyFont="1" applyBorder="1" applyAlignment="1" applyProtection="1">
      <alignment horizontal="right" vertical="center" shrinkToFit="1"/>
      <protection locked="0"/>
    </xf>
    <xf numFmtId="177" fontId="27" fillId="0" borderId="106" xfId="32" applyNumberFormat="1" applyFont="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protection locked="0"/>
    </xf>
    <xf numFmtId="0" fontId="27" fillId="6" borderId="8" xfId="30" applyFont="1" applyFill="1" applyBorder="1" applyAlignment="1" applyProtection="1">
      <alignment horizontal="center" vertical="center"/>
      <protection locked="0"/>
    </xf>
    <xf numFmtId="0" fontId="27" fillId="6" borderId="23" xfId="30" applyFont="1" applyFill="1" applyBorder="1" applyAlignment="1" applyProtection="1">
      <alignment horizontal="center" vertical="center"/>
      <protection locked="0"/>
    </xf>
    <xf numFmtId="0" fontId="27" fillId="6" borderId="92" xfId="30" applyFont="1" applyFill="1" applyBorder="1" applyAlignment="1" applyProtection="1">
      <alignment horizontal="center" vertical="center"/>
      <protection locked="0"/>
    </xf>
    <xf numFmtId="0" fontId="27" fillId="6" borderId="93" xfId="30" applyFont="1" applyFill="1" applyBorder="1" applyAlignment="1" applyProtection="1">
      <alignment horizontal="center" vertical="center"/>
      <protection locked="0"/>
    </xf>
    <xf numFmtId="0" fontId="27" fillId="6" borderId="94" xfId="30" applyFont="1" applyFill="1" applyBorder="1" applyAlignment="1" applyProtection="1">
      <alignment horizontal="center" vertical="center"/>
      <protection locked="0"/>
    </xf>
    <xf numFmtId="0" fontId="26" fillId="5" borderId="1" xfId="30" applyFont="1" applyFill="1" applyBorder="1" applyAlignment="1" applyProtection="1">
      <alignment horizontal="center" vertical="center"/>
    </xf>
    <xf numFmtId="0" fontId="26" fillId="5" borderId="2" xfId="30" applyFont="1" applyFill="1" applyBorder="1" applyAlignment="1" applyProtection="1">
      <alignment horizontal="center" vertical="center"/>
    </xf>
    <xf numFmtId="0" fontId="26" fillId="5" borderId="3" xfId="30" applyFont="1" applyFill="1" applyBorder="1" applyAlignment="1" applyProtection="1">
      <alignment horizontal="center" vertical="center"/>
    </xf>
    <xf numFmtId="0" fontId="27" fillId="5" borderId="72" xfId="30" applyFont="1" applyFill="1" applyBorder="1" applyAlignment="1" applyProtection="1">
      <alignment horizontal="left" vertical="center"/>
    </xf>
    <xf numFmtId="0" fontId="27" fillId="6" borderId="36" xfId="30" applyFont="1" applyFill="1" applyBorder="1" applyAlignment="1" applyProtection="1">
      <alignment horizontal="center" vertical="center" wrapText="1"/>
      <protection locked="0"/>
    </xf>
    <xf numFmtId="0" fontId="27" fillId="6" borderId="92" xfId="30" applyFont="1" applyFill="1" applyBorder="1" applyAlignment="1" applyProtection="1">
      <alignment horizontal="center" vertical="center" wrapText="1"/>
      <protection locked="0"/>
    </xf>
    <xf numFmtId="0" fontId="27" fillId="0" borderId="98" xfId="33" applyNumberFormat="1" applyFont="1" applyBorder="1" applyAlignment="1" applyProtection="1">
      <alignment horizontal="left" vertical="center" shrinkToFit="1"/>
      <protection locked="0"/>
    </xf>
    <xf numFmtId="0" fontId="27" fillId="0" borderId="99" xfId="33" applyNumberFormat="1" applyFont="1" applyBorder="1" applyAlignment="1" applyProtection="1">
      <alignment horizontal="left" vertical="center" shrinkToFit="1"/>
      <protection locked="0"/>
    </xf>
    <xf numFmtId="0" fontId="27" fillId="0" borderId="110" xfId="33" applyNumberFormat="1" applyFont="1" applyBorder="1" applyAlignment="1" applyProtection="1">
      <alignment horizontal="left" vertical="center" shrinkToFit="1"/>
      <protection locked="0"/>
    </xf>
    <xf numFmtId="0" fontId="27" fillId="0" borderId="112" xfId="32" applyFont="1" applyBorder="1" applyAlignment="1" applyProtection="1">
      <alignment horizontal="left" vertical="center" shrinkToFit="1"/>
      <protection locked="0"/>
    </xf>
    <xf numFmtId="0" fontId="27" fillId="0" borderId="113" xfId="32" applyFont="1" applyBorder="1" applyAlignment="1" applyProtection="1">
      <alignment horizontal="left" vertical="center" shrinkToFit="1"/>
      <protection locked="0"/>
    </xf>
    <xf numFmtId="0" fontId="27" fillId="0" borderId="114" xfId="32" applyFont="1" applyBorder="1" applyAlignment="1" applyProtection="1">
      <alignment horizontal="left" vertical="center" shrinkToFit="1"/>
      <protection locked="0"/>
    </xf>
    <xf numFmtId="177" fontId="27" fillId="0" borderId="115" xfId="32" applyNumberFormat="1" applyFont="1" applyBorder="1" applyAlignment="1" applyProtection="1">
      <alignment horizontal="right" vertical="center" shrinkToFit="1"/>
      <protection locked="0"/>
    </xf>
    <xf numFmtId="177" fontId="27" fillId="0" borderId="116" xfId="32" applyNumberFormat="1" applyFont="1" applyBorder="1" applyAlignment="1" applyProtection="1">
      <alignment horizontal="right" vertical="center" shrinkToFit="1"/>
      <protection locked="0"/>
    </xf>
    <xf numFmtId="177" fontId="27" fillId="0" borderId="117" xfId="32" applyNumberFormat="1" applyFont="1" applyBorder="1" applyAlignment="1" applyProtection="1">
      <alignment horizontal="right" vertical="center" shrinkToFit="1"/>
      <protection locked="0"/>
    </xf>
    <xf numFmtId="177" fontId="27" fillId="0" borderId="118" xfId="32" applyNumberFormat="1" applyFont="1" applyBorder="1" applyAlignment="1" applyProtection="1">
      <alignment horizontal="right" vertical="center" shrinkToFit="1"/>
      <protection locked="0"/>
    </xf>
    <xf numFmtId="177" fontId="27" fillId="0" borderId="113" xfId="32" applyNumberFormat="1" applyFont="1" applyBorder="1" applyAlignment="1" applyProtection="1">
      <alignment horizontal="right" vertical="center" shrinkToFit="1"/>
      <protection locked="0"/>
    </xf>
    <xf numFmtId="177" fontId="27" fillId="0" borderId="119" xfId="32" applyNumberFormat="1" applyFont="1" applyBorder="1" applyAlignment="1" applyProtection="1">
      <alignment horizontal="right" vertical="center" shrinkToFit="1"/>
      <protection locked="0"/>
    </xf>
    <xf numFmtId="177" fontId="27" fillId="0" borderId="120" xfId="33" applyNumberFormat="1" applyFont="1" applyBorder="1" applyAlignment="1" applyProtection="1">
      <alignment horizontal="right" vertical="center" shrinkToFit="1"/>
      <protection locked="0"/>
    </xf>
    <xf numFmtId="177" fontId="27" fillId="0" borderId="116" xfId="33" applyNumberFormat="1" applyFont="1" applyBorder="1" applyAlignment="1" applyProtection="1">
      <alignment horizontal="right" vertical="center" shrinkToFit="1"/>
      <protection locked="0"/>
    </xf>
    <xf numFmtId="0" fontId="27" fillId="0" borderId="116" xfId="33" applyNumberFormat="1" applyFont="1" applyBorder="1" applyAlignment="1" applyProtection="1">
      <alignment horizontal="left" vertical="center" shrinkToFit="1"/>
      <protection locked="0"/>
    </xf>
    <xf numFmtId="0" fontId="27" fillId="0" borderId="121" xfId="33" applyNumberFormat="1" applyFont="1" applyBorder="1" applyAlignment="1" applyProtection="1">
      <alignment horizontal="left" vertical="center" shrinkToFit="1"/>
      <protection locked="0"/>
    </xf>
    <xf numFmtId="0" fontId="27" fillId="0" borderId="112" xfId="33" applyFont="1" applyBorder="1" applyAlignment="1" applyProtection="1">
      <alignment horizontal="left" vertical="center" shrinkToFit="1"/>
      <protection locked="0"/>
    </xf>
    <xf numFmtId="0" fontId="27" fillId="0" borderId="113" xfId="33" applyFont="1" applyBorder="1" applyAlignment="1" applyProtection="1">
      <alignment horizontal="left" vertical="center" shrinkToFit="1"/>
      <protection locked="0"/>
    </xf>
    <xf numFmtId="0" fontId="27" fillId="0" borderId="114" xfId="33" applyFont="1" applyBorder="1" applyAlignment="1" applyProtection="1">
      <alignment horizontal="left" vertical="center" shrinkToFit="1"/>
      <protection locked="0"/>
    </xf>
    <xf numFmtId="177" fontId="27" fillId="0" borderId="98" xfId="33" applyNumberFormat="1" applyFont="1" applyBorder="1" applyAlignment="1" applyProtection="1">
      <alignment horizontal="right" vertical="center" shrinkToFit="1"/>
      <protection locked="0"/>
    </xf>
    <xf numFmtId="177" fontId="27" fillId="0" borderId="99" xfId="33" applyNumberFormat="1" applyFont="1" applyBorder="1" applyAlignment="1" applyProtection="1">
      <alignment horizontal="right" vertical="center" shrinkToFit="1"/>
      <protection locked="0"/>
    </xf>
    <xf numFmtId="177" fontId="27" fillId="0" borderId="100" xfId="33" applyNumberFormat="1" applyFont="1" applyBorder="1" applyAlignment="1" applyProtection="1">
      <alignment horizontal="right" vertical="center" shrinkToFit="1"/>
      <protection locked="0"/>
    </xf>
    <xf numFmtId="177" fontId="27" fillId="0" borderId="107" xfId="33" applyNumberFormat="1" applyFont="1" applyBorder="1" applyAlignment="1" applyProtection="1">
      <alignment horizontal="right" vertical="center" shrinkToFit="1"/>
      <protection locked="0"/>
    </xf>
    <xf numFmtId="177" fontId="27" fillId="0" borderId="102" xfId="33" applyNumberFormat="1" applyFont="1" applyBorder="1" applyAlignment="1" applyProtection="1">
      <alignment horizontal="right" vertical="center" shrinkToFit="1"/>
      <protection locked="0"/>
    </xf>
    <xf numFmtId="0" fontId="27" fillId="0" borderId="102" xfId="33" applyNumberFormat="1" applyFont="1" applyBorder="1" applyAlignment="1" applyProtection="1">
      <alignment horizontal="left" vertical="center" shrinkToFit="1"/>
      <protection locked="0"/>
    </xf>
    <xf numFmtId="0" fontId="27" fillId="0" borderId="108" xfId="33" applyNumberFormat="1" applyFont="1" applyBorder="1" applyAlignment="1" applyProtection="1">
      <alignment horizontal="left" vertical="center" shrinkToFit="1"/>
      <protection locked="0"/>
    </xf>
    <xf numFmtId="0" fontId="27" fillId="0" borderId="98" xfId="33" applyFont="1" applyBorder="1" applyAlignment="1" applyProtection="1">
      <alignment horizontal="left" vertical="center" shrinkToFit="1"/>
      <protection locked="0"/>
    </xf>
    <xf numFmtId="0" fontId="27" fillId="0" borderId="99" xfId="33" applyFont="1" applyBorder="1" applyAlignment="1" applyProtection="1">
      <alignment horizontal="left" vertical="center" shrinkToFit="1"/>
      <protection locked="0"/>
    </xf>
    <xf numFmtId="0" fontId="27" fillId="0" borderId="100" xfId="33" applyFont="1" applyBorder="1" applyAlignment="1" applyProtection="1">
      <alignment horizontal="left" vertical="center" shrinkToFit="1"/>
      <protection locked="0"/>
    </xf>
    <xf numFmtId="177" fontId="27" fillId="0" borderId="112" xfId="33" applyNumberFormat="1" applyFont="1" applyBorder="1" applyAlignment="1" applyProtection="1">
      <alignment horizontal="right" vertical="center" shrinkToFit="1"/>
      <protection locked="0"/>
    </xf>
    <xf numFmtId="177" fontId="27" fillId="0" borderId="113" xfId="33" applyNumberFormat="1" applyFont="1" applyBorder="1" applyAlignment="1" applyProtection="1">
      <alignment horizontal="right" vertical="center" shrinkToFit="1"/>
      <protection locked="0"/>
    </xf>
    <xf numFmtId="177" fontId="27" fillId="0" borderId="114" xfId="33" applyNumberFormat="1" applyFont="1" applyBorder="1" applyAlignment="1" applyProtection="1">
      <alignment horizontal="right" vertical="center" shrinkToFit="1"/>
      <protection locked="0"/>
    </xf>
    <xf numFmtId="0" fontId="27" fillId="0" borderId="112" xfId="33" applyNumberFormat="1" applyFont="1" applyBorder="1" applyAlignment="1" applyProtection="1">
      <alignment horizontal="left" vertical="center" shrinkToFit="1"/>
      <protection locked="0"/>
    </xf>
    <xf numFmtId="0" fontId="27" fillId="0" borderId="113" xfId="33" applyNumberFormat="1" applyFont="1" applyBorder="1" applyAlignment="1" applyProtection="1">
      <alignment horizontal="left" vertical="center" shrinkToFit="1"/>
      <protection locked="0"/>
    </xf>
    <xf numFmtId="0" fontId="27" fillId="0" borderId="119" xfId="33" applyNumberFormat="1" applyFont="1" applyBorder="1" applyAlignment="1" applyProtection="1">
      <alignment horizontal="left" vertical="center" shrinkToFit="1"/>
      <protection locked="0"/>
    </xf>
    <xf numFmtId="177" fontId="27" fillId="0" borderId="123" xfId="32" applyNumberFormat="1" applyFont="1" applyBorder="1" applyAlignment="1" applyProtection="1">
      <alignment horizontal="right" vertical="center" shrinkToFit="1"/>
      <protection locked="0"/>
    </xf>
    <xf numFmtId="177" fontId="27" fillId="0" borderId="124" xfId="32" applyNumberFormat="1" applyFont="1" applyBorder="1" applyAlignment="1" applyProtection="1">
      <alignment horizontal="right" vertical="center" shrinkToFit="1"/>
      <protection locked="0"/>
    </xf>
    <xf numFmtId="177" fontId="27" fillId="0" borderId="125" xfId="32" applyNumberFormat="1" applyFont="1" applyBorder="1" applyAlignment="1" applyProtection="1">
      <alignment horizontal="right" vertical="center" shrinkToFit="1"/>
      <protection locked="0"/>
    </xf>
    <xf numFmtId="0" fontId="27" fillId="7" borderId="44" xfId="30" applyFont="1" applyFill="1" applyBorder="1" applyAlignment="1" applyProtection="1">
      <alignment horizontal="left" vertical="center" shrinkToFit="1"/>
      <protection locked="0"/>
    </xf>
    <xf numFmtId="0" fontId="27" fillId="7" borderId="18" xfId="30" applyFont="1" applyFill="1" applyBorder="1" applyAlignment="1" applyProtection="1">
      <alignment horizontal="left" vertical="center" shrinkToFit="1"/>
      <protection locked="0"/>
    </xf>
    <xf numFmtId="0" fontId="27" fillId="7" borderId="43" xfId="30" applyFont="1" applyFill="1" applyBorder="1" applyAlignment="1" applyProtection="1">
      <alignment horizontal="left" vertical="center" shrinkToFit="1"/>
      <protection locked="0"/>
    </xf>
    <xf numFmtId="177" fontId="27" fillId="7" borderId="128" xfId="33" applyNumberFormat="1" applyFont="1" applyFill="1" applyBorder="1" applyAlignment="1" applyProtection="1">
      <alignment horizontal="right" vertical="center" shrinkToFit="1"/>
      <protection locked="0"/>
    </xf>
    <xf numFmtId="177" fontId="27" fillId="7" borderId="129" xfId="33" applyNumberFormat="1" applyFont="1" applyFill="1" applyBorder="1" applyAlignment="1" applyProtection="1">
      <alignment horizontal="right" vertical="center" shrinkToFit="1"/>
      <protection locked="0"/>
    </xf>
    <xf numFmtId="177" fontId="27" fillId="7" borderId="130" xfId="33" applyNumberFormat="1" applyFont="1" applyFill="1" applyBorder="1" applyAlignment="1" applyProtection="1">
      <alignment horizontal="right" vertical="center" shrinkToFit="1"/>
      <protection locked="0"/>
    </xf>
    <xf numFmtId="177" fontId="27" fillId="7" borderId="131" xfId="33" applyNumberFormat="1" applyFont="1" applyFill="1" applyBorder="1" applyAlignment="1" applyProtection="1">
      <alignment horizontal="right" vertical="center" shrinkToFit="1"/>
      <protection locked="0"/>
    </xf>
    <xf numFmtId="177" fontId="27" fillId="7" borderId="132" xfId="33" applyNumberFormat="1" applyFont="1" applyFill="1" applyBorder="1" applyAlignment="1" applyProtection="1">
      <alignment horizontal="right" vertical="center" shrinkToFit="1"/>
      <protection locked="0"/>
    </xf>
    <xf numFmtId="177" fontId="27" fillId="7" borderId="133" xfId="33" applyNumberFormat="1" applyFont="1" applyFill="1" applyBorder="1" applyAlignment="1" applyProtection="1">
      <alignment horizontal="right" vertical="center" shrinkToFit="1"/>
      <protection locked="0"/>
    </xf>
    <xf numFmtId="177" fontId="27" fillId="7" borderId="134" xfId="33" applyNumberFormat="1" applyFont="1" applyFill="1" applyBorder="1" applyAlignment="1" applyProtection="1">
      <alignment horizontal="right" vertical="center" shrinkToFit="1"/>
      <protection locked="0"/>
    </xf>
    <xf numFmtId="0" fontId="27" fillId="7" borderId="129" xfId="33" applyNumberFormat="1" applyFont="1" applyFill="1" applyBorder="1" applyAlignment="1" applyProtection="1">
      <alignment horizontal="left" vertical="center" shrinkToFit="1"/>
      <protection locked="0"/>
    </xf>
    <xf numFmtId="0" fontId="27" fillId="7" borderId="132" xfId="33" applyNumberFormat="1" applyFont="1" applyFill="1" applyBorder="1" applyAlignment="1" applyProtection="1">
      <alignment horizontal="left" vertical="center" shrinkToFit="1"/>
      <protection locked="0"/>
    </xf>
    <xf numFmtId="177" fontId="27" fillId="0" borderId="126" xfId="33" applyNumberFormat="1" applyFont="1" applyBorder="1" applyAlignment="1" applyProtection="1">
      <alignment horizontal="right" vertical="center" shrinkToFit="1"/>
      <protection locked="0"/>
    </xf>
    <xf numFmtId="177" fontId="27" fillId="0" borderId="124" xfId="33" applyNumberFormat="1" applyFont="1" applyBorder="1" applyAlignment="1" applyProtection="1">
      <alignment horizontal="right" vertical="center" shrinkToFit="1"/>
      <protection locked="0"/>
    </xf>
    <xf numFmtId="0" fontId="27" fillId="0" borderId="124" xfId="33" applyNumberFormat="1" applyFont="1" applyBorder="1" applyAlignment="1" applyProtection="1">
      <alignment horizontal="left" vertical="center" shrinkToFit="1"/>
      <protection locked="0"/>
    </xf>
    <xf numFmtId="0" fontId="27" fillId="0" borderId="127" xfId="33" applyNumberFormat="1" applyFont="1" applyBorder="1" applyAlignment="1" applyProtection="1">
      <alignment horizontal="left" vertical="center" shrinkToFit="1"/>
      <protection locked="0"/>
    </xf>
    <xf numFmtId="0" fontId="27" fillId="0" borderId="25" xfId="30" applyFont="1" applyBorder="1" applyAlignment="1" applyProtection="1">
      <alignment horizontal="center" vertical="center"/>
      <protection locked="0"/>
    </xf>
    <xf numFmtId="0" fontId="27" fillId="0" borderId="26" xfId="30" applyFont="1" applyBorder="1" applyAlignment="1" applyProtection="1">
      <alignment horizontal="center" vertical="center"/>
      <protection locked="0"/>
    </xf>
    <xf numFmtId="0" fontId="27" fillId="5" borderId="8" xfId="30" applyFont="1" applyFill="1" applyBorder="1" applyAlignment="1" applyProtection="1">
      <alignment horizontal="left" vertical="center"/>
    </xf>
    <xf numFmtId="177" fontId="27" fillId="7" borderId="17" xfId="33" applyNumberFormat="1" applyFont="1" applyFill="1" applyBorder="1" applyAlignment="1" applyProtection="1">
      <alignment horizontal="right" vertical="center" shrinkToFit="1"/>
      <protection locked="0"/>
    </xf>
    <xf numFmtId="177" fontId="27" fillId="7" borderId="18" xfId="33" applyNumberFormat="1" applyFont="1" applyFill="1" applyBorder="1" applyAlignment="1" applyProtection="1">
      <alignment horizontal="right" vertical="center" shrinkToFit="1"/>
      <protection locked="0"/>
    </xf>
    <xf numFmtId="177" fontId="27" fillId="7" borderId="19" xfId="33" applyNumberFormat="1" applyFont="1" applyFill="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wrapText="1" shrinkToFit="1"/>
      <protection locked="0"/>
    </xf>
    <xf numFmtId="0" fontId="27" fillId="6" borderId="8" xfId="30" applyFont="1" applyFill="1" applyBorder="1" applyAlignment="1" applyProtection="1">
      <alignment horizontal="center" vertical="center" shrinkToFit="1"/>
      <protection locked="0"/>
    </xf>
    <xf numFmtId="0" fontId="27" fillId="6" borderId="9" xfId="30" applyFont="1" applyFill="1" applyBorder="1" applyAlignment="1" applyProtection="1">
      <alignment horizontal="center" vertical="center" shrinkToFit="1"/>
      <protection locked="0"/>
    </xf>
    <xf numFmtId="0" fontId="27" fillId="6" borderId="92" xfId="30" applyFont="1" applyFill="1" applyBorder="1" applyAlignment="1" applyProtection="1">
      <alignment horizontal="center" vertical="center" shrinkToFit="1"/>
      <protection locked="0"/>
    </xf>
    <xf numFmtId="0" fontId="27" fillId="6" borderId="93" xfId="30" applyFont="1" applyFill="1" applyBorder="1" applyAlignment="1" applyProtection="1">
      <alignment horizontal="center" vertical="center" shrinkToFit="1"/>
      <protection locked="0"/>
    </xf>
    <xf numFmtId="0" fontId="27" fillId="6" borderId="96" xfId="30" applyFont="1" applyFill="1" applyBorder="1" applyAlignment="1" applyProtection="1">
      <alignment horizontal="center" vertical="center" shrinkToFit="1"/>
      <protection locked="0"/>
    </xf>
    <xf numFmtId="177" fontId="27" fillId="0" borderId="137" xfId="30" applyNumberFormat="1" applyFont="1" applyBorder="1" applyAlignment="1" applyProtection="1">
      <alignment horizontal="right" vertical="center" shrinkToFit="1"/>
      <protection locked="0"/>
    </xf>
    <xf numFmtId="188" fontId="27" fillId="0" borderId="137" xfId="30" applyNumberFormat="1" applyFont="1" applyBorder="1" applyAlignment="1" applyProtection="1">
      <alignment horizontal="right" vertical="center" shrinkToFit="1"/>
      <protection locked="0"/>
    </xf>
    <xf numFmtId="0" fontId="27" fillId="0" borderId="137" xfId="30" applyFont="1" applyBorder="1" applyAlignment="1" applyProtection="1">
      <alignment horizontal="left" vertical="center" shrinkToFit="1"/>
      <protection locked="0"/>
    </xf>
    <xf numFmtId="0" fontId="27" fillId="0" borderId="140" xfId="30" applyFont="1" applyBorder="1" applyAlignment="1" applyProtection="1">
      <alignment horizontal="left" vertical="center" shrinkToFit="1"/>
      <protection locked="0"/>
    </xf>
    <xf numFmtId="177" fontId="27" fillId="0" borderId="136" xfId="32" applyNumberFormat="1" applyFont="1" applyBorder="1" applyAlignment="1" applyProtection="1">
      <alignment horizontal="right" vertical="center" shrinkToFit="1"/>
      <protection locked="0"/>
    </xf>
    <xf numFmtId="177" fontId="27" fillId="0" borderId="137" xfId="32" applyNumberFormat="1" applyFont="1" applyBorder="1" applyAlignment="1" applyProtection="1">
      <alignment horizontal="right" vertical="center" shrinkToFit="1"/>
      <protection locked="0"/>
    </xf>
    <xf numFmtId="177" fontId="27" fillId="0" borderId="138" xfId="32" applyNumberFormat="1" applyFont="1" applyBorder="1" applyAlignment="1" applyProtection="1">
      <alignment horizontal="right" vertical="center" shrinkToFit="1"/>
      <protection locked="0"/>
    </xf>
    <xf numFmtId="177" fontId="27" fillId="0" borderId="139" xfId="32" applyNumberFormat="1" applyFont="1" applyBorder="1" applyAlignment="1" applyProtection="1">
      <alignment horizontal="right" vertical="center" shrinkToFit="1"/>
      <protection locked="0"/>
    </xf>
    <xf numFmtId="177" fontId="27" fillId="0" borderId="140" xfId="32" applyNumberFormat="1" applyFont="1" applyBorder="1" applyAlignment="1" applyProtection="1">
      <alignment horizontal="right" vertical="center" shrinkToFit="1"/>
      <protection locked="0"/>
    </xf>
    <xf numFmtId="177" fontId="27" fillId="0" borderId="141" xfId="30" applyNumberFormat="1" applyFont="1" applyBorder="1" applyAlignment="1" applyProtection="1">
      <alignment horizontal="right" vertical="center" shrinkToFit="1"/>
      <protection locked="0"/>
    </xf>
    <xf numFmtId="0" fontId="27" fillId="0" borderId="116" xfId="30" applyFont="1" applyBorder="1" applyAlignment="1" applyProtection="1">
      <alignment horizontal="left" vertical="center" shrinkToFit="1"/>
      <protection locked="0"/>
    </xf>
    <xf numFmtId="0" fontId="27" fillId="0" borderId="121" xfId="30" applyFont="1" applyBorder="1" applyAlignment="1" applyProtection="1">
      <alignment horizontal="left" vertical="center" shrinkToFit="1"/>
      <protection locked="0"/>
    </xf>
    <xf numFmtId="177" fontId="27" fillId="0" borderId="120" xfId="30" applyNumberFormat="1" applyFont="1" applyBorder="1" applyAlignment="1" applyProtection="1">
      <alignment horizontal="right" vertical="center" shrinkToFit="1"/>
      <protection locked="0"/>
    </xf>
    <xf numFmtId="177" fontId="27" fillId="0" borderId="116" xfId="30" applyNumberFormat="1" applyFont="1" applyBorder="1" applyAlignment="1" applyProtection="1">
      <alignment horizontal="right" vertical="center" shrinkToFit="1"/>
      <protection locked="0"/>
    </xf>
    <xf numFmtId="188" fontId="27" fillId="0" borderId="116" xfId="30" applyNumberFormat="1" applyFont="1" applyBorder="1" applyAlignment="1" applyProtection="1">
      <alignment horizontal="right" vertical="center" shrinkToFit="1"/>
      <protection locked="0"/>
    </xf>
    <xf numFmtId="177" fontId="27" fillId="5" borderId="115" xfId="31" applyNumberFormat="1" applyFont="1" applyFill="1" applyBorder="1" applyAlignment="1" applyProtection="1">
      <alignment horizontal="right" vertical="center" shrinkToFit="1"/>
      <protection locked="0"/>
    </xf>
    <xf numFmtId="177" fontId="27" fillId="5" borderId="116" xfId="31" applyNumberFormat="1" applyFont="1" applyFill="1" applyBorder="1" applyAlignment="1" applyProtection="1">
      <alignment horizontal="right" vertical="center" shrinkToFit="1"/>
      <protection locked="0"/>
    </xf>
    <xf numFmtId="177" fontId="27" fillId="5" borderId="117" xfId="31" applyNumberFormat="1" applyFont="1" applyFill="1" applyBorder="1" applyAlignment="1" applyProtection="1">
      <alignment horizontal="right" vertical="center" shrinkToFit="1"/>
      <protection locked="0"/>
    </xf>
    <xf numFmtId="177" fontId="27" fillId="5" borderId="120" xfId="31" applyNumberFormat="1" applyFont="1" applyFill="1" applyBorder="1" applyAlignment="1" applyProtection="1">
      <alignment horizontal="right" vertical="center" shrinkToFit="1"/>
      <protection locked="0"/>
    </xf>
    <xf numFmtId="188" fontId="27" fillId="5" borderId="116" xfId="31" applyNumberFormat="1" applyFont="1" applyFill="1" applyBorder="1" applyAlignment="1" applyProtection="1">
      <alignment horizontal="right" vertical="center" shrinkToFit="1"/>
      <protection locked="0"/>
    </xf>
    <xf numFmtId="177" fontId="27" fillId="7" borderId="142" xfId="30" applyNumberFormat="1" applyFont="1" applyFill="1" applyBorder="1" applyAlignment="1" applyProtection="1">
      <alignment horizontal="right" vertical="center" shrinkToFit="1"/>
      <protection locked="0"/>
    </xf>
    <xf numFmtId="177" fontId="27" fillId="7" borderId="134" xfId="30" applyNumberFormat="1" applyFont="1" applyFill="1" applyBorder="1" applyAlignment="1" applyProtection="1">
      <alignment horizontal="right" vertical="center" shrinkToFit="1"/>
      <protection locked="0"/>
    </xf>
    <xf numFmtId="177" fontId="27" fillId="7" borderId="143" xfId="30" applyNumberFormat="1" applyFont="1" applyFill="1" applyBorder="1" applyAlignment="1" applyProtection="1">
      <alignment horizontal="right" vertical="center" shrinkToFit="1"/>
      <protection locked="0"/>
    </xf>
    <xf numFmtId="177" fontId="27" fillId="7" borderId="131" xfId="30" applyNumberFormat="1" applyFont="1" applyFill="1" applyBorder="1" applyAlignment="1" applyProtection="1">
      <alignment horizontal="right" vertical="center" shrinkToFit="1"/>
      <protection locked="0"/>
    </xf>
    <xf numFmtId="177" fontId="27" fillId="7" borderId="129" xfId="30" applyNumberFormat="1" applyFont="1" applyFill="1" applyBorder="1" applyAlignment="1" applyProtection="1">
      <alignment horizontal="right" vertical="center" shrinkToFit="1"/>
      <protection locked="0"/>
    </xf>
    <xf numFmtId="177" fontId="27" fillId="7" borderId="132" xfId="30" applyNumberFormat="1" applyFont="1" applyFill="1" applyBorder="1" applyAlignment="1" applyProtection="1">
      <alignment horizontal="right" vertical="center" shrinkToFit="1"/>
      <protection locked="0"/>
    </xf>
    <xf numFmtId="177" fontId="27" fillId="7" borderId="133" xfId="30" applyNumberFormat="1" applyFont="1" applyFill="1" applyBorder="1" applyAlignment="1" applyProtection="1">
      <alignment horizontal="right" vertical="center" shrinkToFit="1"/>
      <protection locked="0"/>
    </xf>
    <xf numFmtId="0" fontId="27" fillId="0" borderId="81" xfId="30" applyFont="1" applyBorder="1" applyAlignment="1" applyProtection="1">
      <alignment horizontal="center" vertical="center" shrinkToFit="1"/>
      <protection locked="0"/>
    </xf>
    <xf numFmtId="188" fontId="27" fillId="7" borderId="134" xfId="30" applyNumberFormat="1" applyFont="1" applyFill="1" applyBorder="1" applyAlignment="1" applyProtection="1">
      <alignment horizontal="right" vertical="center" shrinkToFit="1"/>
      <protection locked="0"/>
    </xf>
    <xf numFmtId="0" fontId="27" fillId="7" borderId="129" xfId="30" applyNumberFormat="1" applyFont="1" applyFill="1" applyBorder="1" applyAlignment="1" applyProtection="1">
      <alignment horizontal="left" vertical="center" shrinkToFit="1"/>
      <protection locked="0"/>
    </xf>
    <xf numFmtId="0" fontId="27" fillId="7" borderId="132" xfId="30" applyNumberFormat="1" applyFont="1" applyFill="1" applyBorder="1" applyAlignment="1" applyProtection="1">
      <alignment horizontal="left" vertical="center" shrinkToFit="1"/>
      <protection locked="0"/>
    </xf>
    <xf numFmtId="177" fontId="27" fillId="7" borderId="17" xfId="30" applyNumberFormat="1" applyFont="1" applyFill="1" applyBorder="1" applyAlignment="1" applyProtection="1">
      <alignment horizontal="right" vertical="center" shrinkToFit="1"/>
      <protection locked="0"/>
    </xf>
    <xf numFmtId="177" fontId="27" fillId="7" borderId="18" xfId="30" applyNumberFormat="1" applyFont="1" applyFill="1" applyBorder="1" applyAlignment="1" applyProtection="1">
      <alignment horizontal="right" vertical="center" shrinkToFit="1"/>
      <protection locked="0"/>
    </xf>
    <xf numFmtId="177" fontId="27" fillId="7" borderId="19" xfId="30" applyNumberFormat="1" applyFont="1" applyFill="1" applyBorder="1" applyAlignment="1" applyProtection="1">
      <alignment horizontal="right" vertical="center" shrinkToFit="1"/>
      <protection locked="0"/>
    </xf>
    <xf numFmtId="0" fontId="27" fillId="6" borderId="57" xfId="30" applyFont="1" applyFill="1" applyBorder="1" applyAlignment="1" applyProtection="1">
      <alignment horizontal="center" vertical="center" wrapText="1" shrinkToFit="1"/>
      <protection locked="0"/>
    </xf>
    <xf numFmtId="0" fontId="27" fillId="6" borderId="23"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shrinkToFit="1"/>
      <protection locked="0"/>
    </xf>
    <xf numFmtId="0" fontId="27" fillId="6" borderId="94"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protection locked="0"/>
    </xf>
    <xf numFmtId="0" fontId="27" fillId="5" borderId="112" xfId="30" applyNumberFormat="1" applyFont="1" applyFill="1" applyBorder="1" applyAlignment="1" applyProtection="1">
      <alignment horizontal="left" vertical="center" shrinkToFit="1"/>
      <protection locked="0"/>
    </xf>
    <xf numFmtId="0" fontId="27" fillId="5" borderId="113" xfId="30" applyNumberFormat="1" applyFont="1" applyFill="1" applyBorder="1" applyAlignment="1" applyProtection="1">
      <alignment horizontal="left" vertical="center" shrinkToFit="1"/>
      <protection locked="0"/>
    </xf>
    <xf numFmtId="0" fontId="27" fillId="5" borderId="119" xfId="30" applyNumberFormat="1" applyFont="1" applyFill="1" applyBorder="1" applyAlignment="1" applyProtection="1">
      <alignment horizontal="left" vertical="center" shrinkToFit="1"/>
      <protection locked="0"/>
    </xf>
    <xf numFmtId="177" fontId="27" fillId="5" borderId="112" xfId="30" applyNumberFormat="1" applyFont="1" applyFill="1" applyBorder="1" applyAlignment="1" applyProtection="1">
      <alignment horizontal="right" vertical="center" shrinkToFit="1"/>
      <protection locked="0"/>
    </xf>
    <xf numFmtId="177" fontId="27" fillId="5" borderId="113" xfId="30" applyNumberFormat="1" applyFont="1" applyFill="1" applyBorder="1" applyAlignment="1" applyProtection="1">
      <alignment horizontal="right" vertical="center" shrinkToFit="1"/>
      <protection locked="0"/>
    </xf>
    <xf numFmtId="177" fontId="27" fillId="5" borderId="114" xfId="30" applyNumberFormat="1" applyFont="1" applyFill="1" applyBorder="1" applyAlignment="1" applyProtection="1">
      <alignment horizontal="right" vertical="center" shrinkToFit="1"/>
      <protection locked="0"/>
    </xf>
    <xf numFmtId="0" fontId="27" fillId="5" borderId="112" xfId="30" applyFont="1" applyFill="1" applyBorder="1" applyAlignment="1" applyProtection="1">
      <alignment horizontal="left" vertical="center" shrinkToFit="1"/>
      <protection locked="0"/>
    </xf>
    <xf numFmtId="0" fontId="27" fillId="5" borderId="113" xfId="30" applyFont="1" applyFill="1" applyBorder="1" applyAlignment="1" applyProtection="1">
      <alignment horizontal="left" vertical="center" shrinkToFit="1"/>
      <protection locked="0"/>
    </xf>
    <xf numFmtId="0" fontId="27" fillId="5" borderId="114" xfId="30" applyFont="1" applyFill="1" applyBorder="1" applyAlignment="1" applyProtection="1">
      <alignment horizontal="left" vertical="center" shrinkToFit="1"/>
      <protection locked="0"/>
    </xf>
    <xf numFmtId="177" fontId="27" fillId="0" borderId="102" xfId="30" applyNumberFormat="1" applyFont="1" applyBorder="1" applyAlignment="1" applyProtection="1">
      <alignment horizontal="right" vertical="center" shrinkToFit="1"/>
      <protection locked="0"/>
    </xf>
    <xf numFmtId="0" fontId="27" fillId="0" borderId="102" xfId="30" applyNumberFormat="1" applyFont="1" applyBorder="1" applyAlignment="1" applyProtection="1">
      <alignment horizontal="left" vertical="center" shrinkToFit="1"/>
      <protection locked="0"/>
    </xf>
    <xf numFmtId="0" fontId="27" fillId="0" borderId="108" xfId="30" applyNumberFormat="1" applyFont="1" applyBorder="1" applyAlignment="1" applyProtection="1">
      <alignment horizontal="left" vertical="center" shrinkToFit="1"/>
      <protection locked="0"/>
    </xf>
    <xf numFmtId="177" fontId="27" fillId="0" borderId="101" xfId="30" applyNumberFormat="1" applyFont="1" applyBorder="1" applyAlignment="1" applyProtection="1">
      <alignment horizontal="right" vertical="center" shrinkToFit="1"/>
      <protection locked="0"/>
    </xf>
    <xf numFmtId="177" fontId="27" fillId="0" borderId="115" xfId="30" applyNumberFormat="1" applyFont="1" applyBorder="1" applyAlignment="1" applyProtection="1">
      <alignment horizontal="righ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0" fontId="27" fillId="0" borderId="112" xfId="30" applyFont="1" applyBorder="1" applyAlignment="1" applyProtection="1">
      <alignment horizontal="left" vertical="center" shrinkToFit="1"/>
      <protection locked="0"/>
    </xf>
    <xf numFmtId="0" fontId="27" fillId="0" borderId="113" xfId="30" applyFont="1" applyBorder="1" applyAlignment="1" applyProtection="1">
      <alignment horizontal="left" vertical="center" shrinkToFit="1"/>
      <protection locked="0"/>
    </xf>
    <xf numFmtId="0" fontId="27" fillId="0" borderId="114" xfId="30" applyFont="1" applyBorder="1" applyAlignment="1" applyProtection="1">
      <alignment horizontal="left" vertical="center" shrinkToFit="1"/>
      <protection locked="0"/>
    </xf>
    <xf numFmtId="0" fontId="27" fillId="0" borderId="98" xfId="30" applyFont="1" applyBorder="1" applyAlignment="1" applyProtection="1">
      <alignment horizontal="left" vertical="center" shrinkToFit="1"/>
      <protection locked="0"/>
    </xf>
    <xf numFmtId="0" fontId="27" fillId="0" borderId="99" xfId="30" applyFont="1" applyBorder="1" applyAlignment="1" applyProtection="1">
      <alignment horizontal="left" vertical="center" shrinkToFit="1"/>
      <protection locked="0"/>
    </xf>
    <xf numFmtId="0" fontId="27" fillId="0" borderId="100" xfId="30" applyFont="1" applyBorder="1" applyAlignment="1" applyProtection="1">
      <alignment horizontal="left" vertical="center" shrinkToFit="1"/>
      <protection locked="0"/>
    </xf>
    <xf numFmtId="177" fontId="27" fillId="0" borderId="112" xfId="30" applyNumberFormat="1" applyFont="1" applyBorder="1" applyAlignment="1" applyProtection="1">
      <alignment horizontal="right" vertical="center" shrinkToFit="1"/>
      <protection locked="0"/>
    </xf>
    <xf numFmtId="177" fontId="27" fillId="0" borderId="113" xfId="30" applyNumberFormat="1" applyFont="1" applyBorder="1" applyAlignment="1" applyProtection="1">
      <alignment horizontal="right" vertical="center" shrinkToFit="1"/>
      <protection locked="0"/>
    </xf>
    <xf numFmtId="177" fontId="27" fillId="0" borderId="117" xfId="30" applyNumberFormat="1" applyFont="1" applyBorder="1" applyAlignment="1" applyProtection="1">
      <alignment horizontal="right" vertical="center" shrinkToFit="1"/>
      <protection locked="0"/>
    </xf>
    <xf numFmtId="0" fontId="27" fillId="5" borderId="145" xfId="30" applyFont="1" applyFill="1" applyBorder="1" applyAlignment="1" applyProtection="1">
      <alignment horizontal="left" vertical="center" shrinkToFit="1"/>
      <protection locked="0"/>
    </xf>
    <xf numFmtId="0" fontId="27" fillId="5" borderId="146" xfId="30" applyFont="1" applyFill="1" applyBorder="1" applyAlignment="1" applyProtection="1">
      <alignment horizontal="left" vertical="center" shrinkToFit="1"/>
      <protection locked="0"/>
    </xf>
    <xf numFmtId="0" fontId="27" fillId="5" borderId="147" xfId="30" applyFont="1" applyFill="1" applyBorder="1" applyAlignment="1" applyProtection="1">
      <alignment horizontal="left" vertical="center" shrinkToFit="1"/>
      <protection locked="0"/>
    </xf>
    <xf numFmtId="177" fontId="27" fillId="5" borderId="123" xfId="30" applyNumberFormat="1" applyFont="1" applyFill="1" applyBorder="1" applyAlignment="1" applyProtection="1">
      <alignment horizontal="right" vertical="center" shrinkToFit="1"/>
      <protection locked="0"/>
    </xf>
    <xf numFmtId="177" fontId="27" fillId="5" borderId="124" xfId="30" applyNumberFormat="1" applyFont="1" applyFill="1" applyBorder="1" applyAlignment="1" applyProtection="1">
      <alignment horizontal="right" vertical="center" shrinkToFit="1"/>
      <protection locked="0"/>
    </xf>
    <xf numFmtId="0" fontId="27" fillId="5" borderId="124" xfId="30" applyNumberFormat="1" applyFont="1" applyFill="1" applyBorder="1" applyAlignment="1" applyProtection="1">
      <alignment horizontal="left" vertical="center" shrinkToFit="1"/>
      <protection locked="0"/>
    </xf>
    <xf numFmtId="0" fontId="27" fillId="5" borderId="127" xfId="30" applyNumberFormat="1" applyFont="1" applyFill="1" applyBorder="1" applyAlignment="1" applyProtection="1">
      <alignment horizontal="left" vertical="center" shrinkToFit="1"/>
      <protection locked="0"/>
    </xf>
    <xf numFmtId="177" fontId="27" fillId="7" borderId="148" xfId="30" applyNumberFormat="1" applyFont="1" applyFill="1" applyBorder="1" applyAlignment="1" applyProtection="1">
      <alignment horizontal="right" vertical="center" shrinkToFit="1"/>
      <protection locked="0"/>
    </xf>
    <xf numFmtId="177" fontId="27" fillId="7" borderId="149" xfId="30" applyNumberFormat="1" applyFont="1" applyFill="1" applyBorder="1" applyAlignment="1" applyProtection="1">
      <alignment horizontal="right" vertical="center" shrinkToFit="1"/>
      <protection locked="0"/>
    </xf>
    <xf numFmtId="177" fontId="27" fillId="7" borderId="150" xfId="30" applyNumberFormat="1" applyFont="1" applyFill="1" applyBorder="1" applyAlignment="1" applyProtection="1">
      <alignment horizontal="right" vertical="center" shrinkToFit="1"/>
      <protection locked="0"/>
    </xf>
    <xf numFmtId="177" fontId="27" fillId="7" borderId="44" xfId="30" applyNumberFormat="1" applyFont="1" applyFill="1" applyBorder="1" applyAlignment="1" applyProtection="1">
      <alignment horizontal="right" vertical="center" shrinkToFit="1"/>
      <protection locked="0"/>
    </xf>
    <xf numFmtId="177" fontId="27" fillId="7" borderId="43" xfId="30" applyNumberFormat="1" applyFont="1" applyFill="1" applyBorder="1" applyAlignment="1" applyProtection="1">
      <alignment horizontal="right" vertical="center" shrinkToFit="1"/>
      <protection locked="0"/>
    </xf>
    <xf numFmtId="0" fontId="27" fillId="5" borderId="39" xfId="30" applyFont="1" applyFill="1" applyBorder="1" applyAlignment="1" applyProtection="1">
      <alignment horizontal="center" vertical="center"/>
    </xf>
    <xf numFmtId="0" fontId="27" fillId="5" borderId="31" xfId="30" applyFont="1" applyFill="1" applyBorder="1" applyAlignment="1" applyProtection="1">
      <alignment horizontal="center" vertical="center"/>
    </xf>
    <xf numFmtId="0" fontId="27" fillId="5" borderId="42" xfId="30" applyFont="1" applyFill="1" applyBorder="1" applyAlignment="1" applyProtection="1">
      <alignment horizontal="center" vertical="center"/>
    </xf>
    <xf numFmtId="0" fontId="27" fillId="5" borderId="32" xfId="30" applyFont="1" applyFill="1" applyBorder="1" applyAlignment="1" applyProtection="1">
      <alignment horizontal="center" vertical="center"/>
    </xf>
    <xf numFmtId="0" fontId="27" fillId="5" borderId="11" xfId="30" applyFont="1" applyFill="1" applyBorder="1" applyProtection="1">
      <alignment vertical="center"/>
    </xf>
    <xf numFmtId="0" fontId="27" fillId="5" borderId="12" xfId="30" applyFont="1" applyFill="1" applyBorder="1" applyProtection="1">
      <alignment vertical="center"/>
    </xf>
    <xf numFmtId="0" fontId="27" fillId="5" borderId="46" xfId="30" applyFont="1" applyFill="1" applyBorder="1" applyProtection="1">
      <alignment vertical="center"/>
    </xf>
    <xf numFmtId="177" fontId="27" fillId="5" borderId="41" xfId="32" applyNumberFormat="1" applyFont="1" applyFill="1" applyBorder="1" applyAlignment="1" applyProtection="1">
      <alignment horizontal="right" vertical="center" shrinkToFit="1"/>
    </xf>
    <xf numFmtId="177" fontId="27" fillId="5" borderId="12" xfId="32" applyNumberFormat="1" applyFont="1" applyFill="1" applyBorder="1" applyAlignment="1" applyProtection="1">
      <alignment horizontal="right" vertical="center" shrinkToFit="1"/>
    </xf>
    <xf numFmtId="177" fontId="27" fillId="5" borderId="82" xfId="32" applyNumberFormat="1" applyFont="1" applyFill="1" applyBorder="1" applyAlignment="1" applyProtection="1">
      <alignment horizontal="right" vertical="center" shrinkToFit="1"/>
    </xf>
    <xf numFmtId="177" fontId="27" fillId="5" borderId="84" xfId="32" applyNumberFormat="1" applyFont="1" applyFill="1" applyBorder="1" applyAlignment="1" applyProtection="1">
      <alignment horizontal="right" vertical="center" shrinkToFit="1"/>
    </xf>
    <xf numFmtId="188" fontId="27" fillId="5" borderId="84" xfId="32" applyNumberFormat="1" applyFont="1" applyFill="1" applyBorder="1" applyAlignment="1" applyProtection="1">
      <alignment horizontal="right" vertical="center" shrinkToFit="1"/>
    </xf>
    <xf numFmtId="188" fontId="27" fillId="5" borderId="12" xfId="32" applyNumberFormat="1" applyFont="1" applyFill="1" applyBorder="1" applyAlignment="1" applyProtection="1">
      <alignment horizontal="right" vertical="center" shrinkToFit="1"/>
    </xf>
    <xf numFmtId="188" fontId="27" fillId="5" borderId="1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xf>
    <xf numFmtId="0" fontId="27" fillId="5" borderId="12" xfId="30" applyFont="1" applyFill="1" applyBorder="1" applyAlignment="1" applyProtection="1">
      <alignment horizontal="center" vertical="top"/>
    </xf>
    <xf numFmtId="0" fontId="27" fillId="5" borderId="7" xfId="30" applyFont="1" applyFill="1" applyBorder="1" applyAlignment="1" applyProtection="1">
      <alignment horizontal="center" vertical="top"/>
    </xf>
    <xf numFmtId="0" fontId="27" fillId="5" borderId="0" xfId="30" applyFont="1" applyFill="1" applyBorder="1" applyAlignment="1" applyProtection="1">
      <alignment horizontal="center" vertical="top"/>
    </xf>
    <xf numFmtId="0" fontId="27" fillId="5" borderId="24" xfId="30" applyFont="1" applyFill="1" applyBorder="1" applyAlignment="1" applyProtection="1">
      <alignment horizontal="center" vertical="top"/>
    </xf>
    <xf numFmtId="0" fontId="27" fillId="5" borderId="49" xfId="30" applyFont="1" applyFill="1" applyBorder="1" applyAlignment="1" applyProtection="1">
      <alignment horizontal="center" vertical="top"/>
    </xf>
    <xf numFmtId="0" fontId="27" fillId="5" borderId="30" xfId="30" applyFont="1" applyFill="1" applyBorder="1" applyAlignment="1" applyProtection="1">
      <alignment horizontal="center" vertical="center"/>
    </xf>
    <xf numFmtId="0" fontId="27" fillId="5" borderId="34" xfId="30" applyFont="1" applyFill="1" applyBorder="1" applyAlignment="1" applyProtection="1">
      <alignment horizontal="center" vertical="center"/>
    </xf>
    <xf numFmtId="0" fontId="27" fillId="7" borderId="44" xfId="30" applyNumberFormat="1" applyFont="1" applyFill="1" applyBorder="1" applyAlignment="1" applyProtection="1">
      <alignment horizontal="left" vertical="center" shrinkToFit="1"/>
      <protection locked="0"/>
    </xf>
    <xf numFmtId="0" fontId="27" fillId="7" borderId="18" xfId="30" applyNumberFormat="1" applyFont="1" applyFill="1" applyBorder="1" applyAlignment="1" applyProtection="1">
      <alignment horizontal="left" vertical="center" shrinkToFit="1"/>
      <protection locked="0"/>
    </xf>
    <xf numFmtId="0" fontId="27" fillId="7" borderId="19" xfId="30" applyNumberFormat="1" applyFont="1" applyFill="1" applyBorder="1" applyAlignment="1" applyProtection="1">
      <alignment horizontal="left" vertical="center" shrinkToFit="1"/>
      <protection locked="0"/>
    </xf>
    <xf numFmtId="0" fontId="27" fillId="5" borderId="8" xfId="30" applyFont="1" applyFill="1" applyBorder="1" applyAlignment="1" applyProtection="1">
      <alignment horizontal="left" vertical="center" wrapText="1"/>
    </xf>
    <xf numFmtId="0" fontId="27" fillId="5" borderId="0" xfId="31" applyFont="1" applyFill="1" applyAlignment="1" applyProtection="1">
      <alignment horizontal="left" vertical="center"/>
    </xf>
    <xf numFmtId="0" fontId="27" fillId="5" borderId="24" xfId="30" applyFont="1" applyFill="1" applyBorder="1" applyAlignment="1" applyProtection="1">
      <alignment horizontal="center" vertical="center"/>
    </xf>
    <xf numFmtId="0" fontId="27" fillId="5" borderId="49" xfId="30" applyFont="1" applyFill="1" applyBorder="1" applyAlignment="1" applyProtection="1">
      <alignment horizontal="center" vertical="center"/>
    </xf>
    <xf numFmtId="0" fontId="27" fillId="5" borderId="63" xfId="30" applyFont="1" applyFill="1" applyBorder="1" applyAlignment="1" applyProtection="1">
      <alignment horizontal="center" vertical="center"/>
    </xf>
    <xf numFmtId="188" fontId="27" fillId="5" borderId="87" xfId="32" applyNumberFormat="1" applyFont="1" applyFill="1" applyBorder="1" applyAlignment="1" applyProtection="1">
      <alignment horizontal="right" vertical="center" shrinkToFit="1"/>
    </xf>
    <xf numFmtId="188" fontId="27" fillId="5" borderId="59"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38" xfId="30" applyFont="1" applyFill="1" applyBorder="1" applyAlignment="1" applyProtection="1">
      <alignment vertical="center"/>
    </xf>
    <xf numFmtId="177" fontId="27" fillId="5" borderId="154" xfId="32" applyNumberFormat="1" applyFont="1" applyFill="1" applyBorder="1" applyAlignment="1" applyProtection="1">
      <alignment horizontal="right" vertical="center" shrinkToFit="1"/>
    </xf>
    <xf numFmtId="177" fontId="27" fillId="5" borderId="86" xfId="32" applyNumberFormat="1" applyFont="1" applyFill="1" applyBorder="1" applyAlignment="1" applyProtection="1">
      <alignment horizontal="right" vertical="center" shrinkToFit="1"/>
    </xf>
    <xf numFmtId="188" fontId="27" fillId="5" borderId="86" xfId="32" applyNumberFormat="1" applyFont="1" applyFill="1" applyBorder="1" applyAlignment="1" applyProtection="1">
      <alignment horizontal="right" vertical="center" shrinkToFit="1"/>
    </xf>
    <xf numFmtId="188" fontId="27" fillId="5" borderId="155" xfId="32" applyNumberFormat="1" applyFont="1" applyFill="1" applyBorder="1" applyAlignment="1" applyProtection="1">
      <alignment horizontal="right" vertical="center" shrinkToFit="1"/>
    </xf>
    <xf numFmtId="0" fontId="27" fillId="5" borderId="4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46" xfId="30" applyFont="1" applyFill="1" applyBorder="1" applyAlignment="1" applyProtection="1">
      <alignment vertical="center"/>
    </xf>
    <xf numFmtId="177" fontId="27" fillId="5" borderId="151" xfId="32" applyNumberFormat="1" applyFont="1" applyFill="1" applyBorder="1" applyAlignment="1" applyProtection="1">
      <alignment horizontal="right" vertical="center" shrinkToFit="1"/>
    </xf>
    <xf numFmtId="177" fontId="27" fillId="5" borderId="83" xfId="32" applyNumberFormat="1" applyFont="1" applyFill="1" applyBorder="1" applyAlignment="1" applyProtection="1">
      <alignment horizontal="right" vertical="center" shrinkToFit="1"/>
    </xf>
    <xf numFmtId="188" fontId="27" fillId="5" borderId="83" xfId="32" applyNumberFormat="1" applyFont="1" applyFill="1" applyBorder="1" applyAlignment="1" applyProtection="1">
      <alignment horizontal="right" vertical="center" shrinkToFit="1"/>
    </xf>
    <xf numFmtId="188" fontId="27" fillId="5" borderId="153" xfId="32" applyNumberFormat="1" applyFont="1" applyFill="1" applyBorder="1" applyAlignment="1" applyProtection="1">
      <alignment horizontal="right" vertical="center" shrinkToFit="1"/>
    </xf>
    <xf numFmtId="0" fontId="27" fillId="5" borderId="7" xfId="30" applyFont="1" applyFill="1" applyBorder="1" applyAlignment="1" applyProtection="1">
      <alignment horizontal="left" vertical="center"/>
    </xf>
    <xf numFmtId="0" fontId="27" fillId="5" borderId="0" xfId="30" applyFont="1" applyFill="1" applyBorder="1" applyAlignment="1" applyProtection="1">
      <alignment horizontal="left" vertical="center"/>
    </xf>
    <xf numFmtId="0" fontId="27" fillId="5" borderId="38" xfId="30" applyFont="1" applyFill="1" applyBorder="1" applyAlignment="1" applyProtection="1">
      <alignment horizontal="left" vertical="center"/>
    </xf>
    <xf numFmtId="177" fontId="27" fillId="5" borderId="60" xfId="31" applyNumberFormat="1" applyFont="1" applyFill="1" applyBorder="1" applyAlignment="1" applyProtection="1">
      <alignment horizontal="right" vertical="center" shrinkToFit="1"/>
    </xf>
    <xf numFmtId="177" fontId="27" fillId="5" borderId="0" xfId="31" applyNumberFormat="1" applyFont="1" applyFill="1" applyBorder="1" applyAlignment="1" applyProtection="1">
      <alignment horizontal="right" vertical="center" shrinkToFit="1"/>
    </xf>
    <xf numFmtId="177" fontId="27" fillId="5" borderId="85" xfId="31" applyNumberFormat="1" applyFont="1" applyFill="1" applyBorder="1" applyAlignment="1" applyProtection="1">
      <alignment horizontal="right" vertical="center" shrinkToFit="1"/>
    </xf>
    <xf numFmtId="177" fontId="27" fillId="5" borderId="88" xfId="31" applyNumberFormat="1" applyFont="1" applyFill="1" applyBorder="1" applyAlignment="1" applyProtection="1">
      <alignment horizontal="right" vertical="center" shrinkToFit="1"/>
    </xf>
    <xf numFmtId="188" fontId="27" fillId="5" borderId="88" xfId="31" applyNumberFormat="1" applyFont="1" applyFill="1" applyBorder="1" applyAlignment="1" applyProtection="1">
      <alignment horizontal="right" vertical="center" shrinkToFit="1"/>
    </xf>
    <xf numFmtId="188" fontId="27" fillId="5" borderId="0" xfId="31" applyNumberFormat="1" applyFont="1" applyFill="1" applyBorder="1" applyAlignment="1" applyProtection="1">
      <alignment horizontal="right" vertical="center" shrinkToFit="1"/>
    </xf>
    <xf numFmtId="188" fontId="27" fillId="5" borderId="62" xfId="31" applyNumberFormat="1" applyFont="1" applyFill="1" applyBorder="1" applyAlignment="1" applyProtection="1">
      <alignment horizontal="right" vertical="center" shrinkToFit="1"/>
    </xf>
    <xf numFmtId="0" fontId="27" fillId="5" borderId="41" xfId="30" applyFont="1" applyFill="1" applyBorder="1" applyProtection="1">
      <alignment vertical="center"/>
    </xf>
    <xf numFmtId="188" fontId="27" fillId="5" borderId="152" xfId="32" applyNumberFormat="1" applyFont="1" applyFill="1" applyBorder="1" applyAlignment="1" applyProtection="1">
      <alignment horizontal="right" vertical="center" shrinkToFit="1"/>
    </xf>
    <xf numFmtId="188" fontId="27" fillId="5" borderId="15" xfId="32" applyNumberFormat="1" applyFont="1" applyFill="1" applyBorder="1" applyAlignment="1" applyProtection="1">
      <alignment horizontal="right" vertical="center" shrinkToFit="1"/>
    </xf>
    <xf numFmtId="0" fontId="27" fillId="5" borderId="41" xfId="30" applyFont="1" applyFill="1" applyBorder="1" applyAlignment="1" applyProtection="1">
      <alignment horizontal="center" vertical="center" textRotation="255" wrapText="1"/>
    </xf>
    <xf numFmtId="0" fontId="27" fillId="5" borderId="46" xfId="30" applyFont="1" applyFill="1" applyBorder="1" applyAlignment="1" applyProtection="1">
      <alignment horizontal="center" vertical="center" textRotation="255" wrapText="1"/>
    </xf>
    <xf numFmtId="0" fontId="27" fillId="5" borderId="60" xfId="30" applyFont="1" applyFill="1" applyBorder="1" applyAlignment="1" applyProtection="1">
      <alignment horizontal="center" vertical="center" textRotation="255" wrapText="1"/>
    </xf>
    <xf numFmtId="0" fontId="27" fillId="5" borderId="38" xfId="30" applyFont="1" applyFill="1" applyBorder="1" applyAlignment="1" applyProtection="1">
      <alignment horizontal="center" vertical="center" textRotation="255" wrapText="1"/>
    </xf>
    <xf numFmtId="0" fontId="27" fillId="5" borderId="37" xfId="30" applyFont="1" applyFill="1" applyBorder="1" applyAlignment="1" applyProtection="1">
      <alignment horizontal="center" vertical="center" textRotation="255" wrapText="1"/>
    </xf>
    <xf numFmtId="0" fontId="27" fillId="5" borderId="40" xfId="30" applyFont="1" applyFill="1" applyBorder="1" applyAlignment="1" applyProtection="1">
      <alignment horizontal="center" vertical="center" textRotation="255" wrapText="1"/>
    </xf>
    <xf numFmtId="0" fontId="27" fillId="5" borderId="60" xfId="30" applyFont="1" applyFill="1" applyBorder="1" applyProtection="1">
      <alignment vertical="center"/>
    </xf>
    <xf numFmtId="0" fontId="27" fillId="5" borderId="0" xfId="30" applyFont="1" applyFill="1" applyBorder="1" applyProtection="1">
      <alignment vertical="center"/>
    </xf>
    <xf numFmtId="0" fontId="27" fillId="5" borderId="38" xfId="30" applyFont="1" applyFill="1" applyBorder="1" applyProtection="1">
      <alignment vertical="center"/>
    </xf>
    <xf numFmtId="0" fontId="27" fillId="5" borderId="11" xfId="30" applyFont="1" applyFill="1" applyBorder="1" applyAlignment="1" applyProtection="1">
      <alignment horizontal="center" vertical="center" textRotation="255" shrinkToFit="1"/>
    </xf>
    <xf numFmtId="0" fontId="27" fillId="5" borderId="46" xfId="30" applyFont="1" applyFill="1" applyBorder="1" applyAlignment="1" applyProtection="1">
      <alignment horizontal="center" vertical="center" textRotation="255" shrinkToFit="1"/>
    </xf>
    <xf numFmtId="0" fontId="27" fillId="5" borderId="7" xfId="30" applyFont="1" applyFill="1" applyBorder="1" applyAlignment="1" applyProtection="1">
      <alignment horizontal="center" vertical="center" textRotation="255" shrinkToFit="1"/>
    </xf>
    <xf numFmtId="0" fontId="27" fillId="5" borderId="38" xfId="30" applyFont="1" applyFill="1" applyBorder="1" applyAlignment="1" applyProtection="1">
      <alignment horizontal="center" vertical="center" textRotation="255" shrinkToFit="1"/>
    </xf>
    <xf numFmtId="0" fontId="27" fillId="5" borderId="24" xfId="30" applyFont="1" applyFill="1" applyBorder="1" applyAlignment="1" applyProtection="1">
      <alignment horizontal="center" vertical="center" textRotation="255" shrinkToFit="1"/>
    </xf>
    <xf numFmtId="0" fontId="27" fillId="5" borderId="40" xfId="30" applyFont="1" applyFill="1" applyBorder="1" applyAlignment="1" applyProtection="1">
      <alignment horizontal="center" vertical="center" textRotation="255" shrinkToFit="1"/>
    </xf>
    <xf numFmtId="177" fontId="27" fillId="5" borderId="60" xfId="32" applyNumberFormat="1" applyFont="1" applyFill="1" applyBorder="1" applyAlignment="1" applyProtection="1">
      <alignment horizontal="right" vertical="center" shrinkToFit="1"/>
    </xf>
    <xf numFmtId="177" fontId="27" fillId="5" borderId="0" xfId="32" applyNumberFormat="1" applyFont="1" applyFill="1" applyBorder="1" applyAlignment="1" applyProtection="1">
      <alignment horizontal="right" vertical="center" shrinkToFit="1"/>
    </xf>
    <xf numFmtId="177" fontId="27" fillId="5" borderId="85" xfId="32" applyNumberFormat="1" applyFont="1" applyFill="1" applyBorder="1" applyAlignment="1" applyProtection="1">
      <alignment horizontal="right" vertical="center" shrinkToFit="1"/>
    </xf>
    <xf numFmtId="177" fontId="27" fillId="5" borderId="88" xfId="32" applyNumberFormat="1" applyFont="1" applyFill="1" applyBorder="1" applyAlignment="1" applyProtection="1">
      <alignment horizontal="right" vertical="center" shrinkToFit="1"/>
    </xf>
    <xf numFmtId="188" fontId="27" fillId="5" borderId="88" xfId="32" applyNumberFormat="1" applyFont="1" applyFill="1" applyBorder="1" applyAlignment="1" applyProtection="1">
      <alignment horizontal="right" vertical="center" shrinkToFit="1"/>
    </xf>
    <xf numFmtId="188" fontId="27" fillId="5" borderId="0" xfId="32" applyNumberFormat="1" applyFont="1" applyFill="1" applyBorder="1" applyAlignment="1" applyProtection="1">
      <alignment horizontal="right" vertical="center" shrinkToFit="1"/>
    </xf>
    <xf numFmtId="188" fontId="27" fillId="5" borderId="62" xfId="32" applyNumberFormat="1" applyFont="1" applyFill="1" applyBorder="1" applyAlignment="1" applyProtection="1">
      <alignment horizontal="right" vertical="center" shrinkToFit="1"/>
    </xf>
    <xf numFmtId="0" fontId="27" fillId="5" borderId="49" xfId="30" applyFont="1" applyFill="1" applyBorder="1" applyProtection="1">
      <alignment vertical="center"/>
    </xf>
    <xf numFmtId="0" fontId="27" fillId="5" borderId="40" xfId="30" applyFont="1" applyFill="1" applyBorder="1" applyProtection="1">
      <alignment vertical="center"/>
    </xf>
    <xf numFmtId="0" fontId="27" fillId="5" borderId="60" xfId="30" applyFont="1" applyFill="1" applyBorder="1" applyAlignment="1" applyProtection="1">
      <alignment vertical="center" shrinkToFit="1"/>
    </xf>
    <xf numFmtId="0" fontId="27" fillId="5" borderId="0" xfId="30" applyFont="1" applyFill="1" applyBorder="1" applyAlignment="1" applyProtection="1">
      <alignment vertical="center" shrinkToFit="1"/>
    </xf>
    <xf numFmtId="0" fontId="27" fillId="5" borderId="38" xfId="30" applyFont="1" applyFill="1" applyBorder="1" applyAlignment="1" applyProtection="1">
      <alignment vertical="center" shrinkToFit="1"/>
    </xf>
    <xf numFmtId="0" fontId="27" fillId="5" borderId="0" xfId="30" applyFont="1" applyFill="1" applyProtection="1">
      <alignment vertical="center"/>
    </xf>
    <xf numFmtId="0" fontId="27" fillId="5" borderId="39" xfId="32" applyFont="1" applyFill="1" applyBorder="1" applyAlignment="1" applyProtection="1">
      <alignment horizontal="center" vertical="center"/>
    </xf>
    <xf numFmtId="0" fontId="27" fillId="5" borderId="31" xfId="32" applyFont="1" applyFill="1" applyBorder="1" applyAlignment="1" applyProtection="1">
      <alignment horizontal="center" vertical="center"/>
    </xf>
    <xf numFmtId="0" fontId="27" fillId="5" borderId="32" xfId="32" applyFont="1" applyFill="1" applyBorder="1" applyAlignment="1" applyProtection="1">
      <alignment horizontal="center" vertical="center"/>
    </xf>
    <xf numFmtId="0" fontId="27" fillId="5" borderId="37" xfId="30" applyFont="1" applyFill="1" applyBorder="1" applyProtection="1">
      <alignment vertical="center"/>
    </xf>
    <xf numFmtId="0" fontId="27" fillId="5" borderId="31" xfId="30" applyFont="1" applyFill="1" applyBorder="1" applyAlignment="1" applyProtection="1">
      <alignment horizontal="center" vertical="center" wrapText="1"/>
    </xf>
    <xf numFmtId="177" fontId="27" fillId="5" borderId="39" xfId="32" applyNumberFormat="1" applyFont="1" applyFill="1" applyBorder="1" applyAlignment="1" applyProtection="1">
      <alignment horizontal="right" vertical="center" shrinkToFit="1"/>
    </xf>
    <xf numFmtId="177" fontId="27" fillId="5" borderId="31" xfId="32" applyNumberFormat="1" applyFont="1" applyFill="1" applyBorder="1" applyAlignment="1" applyProtection="1">
      <alignment horizontal="right" vertical="center" shrinkToFit="1"/>
    </xf>
    <xf numFmtId="177" fontId="27" fillId="5" borderId="156" xfId="32" applyNumberFormat="1" applyFont="1" applyFill="1" applyBorder="1" applyAlignment="1" applyProtection="1">
      <alignment horizontal="right" vertical="center" shrinkToFit="1"/>
    </xf>
    <xf numFmtId="177" fontId="27" fillId="5" borderId="157" xfId="32" applyNumberFormat="1" applyFont="1" applyFill="1" applyBorder="1" applyAlignment="1" applyProtection="1">
      <alignment horizontal="right" vertical="center" shrinkToFit="1"/>
    </xf>
    <xf numFmtId="177" fontId="27" fillId="5" borderId="158" xfId="32" applyNumberFormat="1" applyFont="1" applyFill="1" applyBorder="1" applyAlignment="1" applyProtection="1">
      <alignment horizontal="right" vertical="center" shrinkToFit="1"/>
    </xf>
    <xf numFmtId="177" fontId="27" fillId="5" borderId="159" xfId="32" applyNumberFormat="1" applyFont="1" applyFill="1" applyBorder="1" applyAlignment="1" applyProtection="1">
      <alignment horizontal="right" vertical="center" shrinkToFit="1"/>
    </xf>
    <xf numFmtId="177" fontId="27" fillId="5" borderId="160" xfId="32" applyNumberFormat="1" applyFont="1" applyFill="1" applyBorder="1" applyAlignment="1" applyProtection="1">
      <alignment horizontal="right" vertical="center" shrinkToFit="1"/>
    </xf>
    <xf numFmtId="177" fontId="27" fillId="5" borderId="91" xfId="32" applyNumberFormat="1" applyFont="1" applyFill="1" applyBorder="1" applyAlignment="1" applyProtection="1">
      <alignment horizontal="right" vertical="center" shrinkToFit="1"/>
    </xf>
    <xf numFmtId="177" fontId="27" fillId="5" borderId="49" xfId="32" applyNumberFormat="1" applyFont="1" applyFill="1" applyBorder="1" applyAlignment="1" applyProtection="1">
      <alignment horizontal="right" vertical="center" shrinkToFit="1"/>
    </xf>
    <xf numFmtId="177" fontId="27" fillId="5" borderId="89" xfId="32" applyNumberFormat="1" applyFont="1" applyFill="1" applyBorder="1" applyAlignment="1" applyProtection="1">
      <alignment horizontal="right" vertical="center" shrinkToFit="1"/>
    </xf>
    <xf numFmtId="188" fontId="27" fillId="5" borderId="91" xfId="32" applyNumberFormat="1" applyFont="1" applyFill="1" applyBorder="1" applyAlignment="1" applyProtection="1">
      <alignment horizontal="right" vertical="center" shrinkToFit="1"/>
    </xf>
    <xf numFmtId="188" fontId="27" fillId="5" borderId="49" xfId="32" applyNumberFormat="1" applyFont="1" applyFill="1" applyBorder="1" applyAlignment="1" applyProtection="1">
      <alignment horizontal="right" vertical="center" shrinkToFit="1"/>
    </xf>
    <xf numFmtId="188" fontId="27" fillId="5" borderId="6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wrapText="1"/>
    </xf>
    <xf numFmtId="0" fontId="27" fillId="5" borderId="12" xfId="30" applyFont="1" applyFill="1" applyBorder="1" applyAlignment="1" applyProtection="1">
      <alignment horizontal="center" vertical="top" wrapText="1"/>
    </xf>
    <xf numFmtId="0" fontId="27" fillId="5" borderId="46" xfId="30" applyFont="1" applyFill="1" applyBorder="1" applyAlignment="1" applyProtection="1">
      <alignment horizontal="center" vertical="top" wrapText="1"/>
    </xf>
    <xf numFmtId="0" fontId="27" fillId="5" borderId="7" xfId="30" applyFont="1" applyFill="1" applyBorder="1" applyAlignment="1" applyProtection="1">
      <alignment horizontal="center" vertical="top" wrapText="1"/>
    </xf>
    <xf numFmtId="0" fontId="27" fillId="5" borderId="0" xfId="30" applyFont="1" applyFill="1" applyBorder="1" applyAlignment="1" applyProtection="1">
      <alignment horizontal="center" vertical="top" wrapText="1"/>
    </xf>
    <xf numFmtId="0" fontId="27" fillId="5" borderId="38" xfId="30" applyFont="1" applyFill="1" applyBorder="1" applyAlignment="1" applyProtection="1">
      <alignment horizontal="center" vertical="top" wrapText="1"/>
    </xf>
    <xf numFmtId="0" fontId="27" fillId="5" borderId="24" xfId="30" applyFont="1" applyFill="1" applyBorder="1" applyAlignment="1" applyProtection="1">
      <alignment horizontal="center" vertical="top" wrapText="1"/>
    </xf>
    <xf numFmtId="0" fontId="27" fillId="5" borderId="49" xfId="30" applyFont="1" applyFill="1" applyBorder="1" applyAlignment="1" applyProtection="1">
      <alignment horizontal="center" vertical="top" wrapText="1"/>
    </xf>
    <xf numFmtId="177" fontId="27" fillId="5" borderId="161" xfId="32" applyNumberFormat="1" applyFont="1" applyFill="1" applyBorder="1" applyAlignment="1" applyProtection="1">
      <alignment horizontal="right" vertical="center" shrinkToFit="1"/>
    </xf>
    <xf numFmtId="177" fontId="27" fillId="5" borderId="90" xfId="32" applyNumberFormat="1" applyFont="1" applyFill="1" applyBorder="1" applyAlignment="1" applyProtection="1">
      <alignment horizontal="right" vertical="center" shrinkToFit="1"/>
    </xf>
    <xf numFmtId="188" fontId="27" fillId="5" borderId="158" xfId="32" applyNumberFormat="1" applyFont="1" applyFill="1" applyBorder="1" applyAlignment="1" applyProtection="1">
      <alignment horizontal="right" vertical="center" shrinkToFit="1"/>
    </xf>
    <xf numFmtId="188" fontId="27" fillId="5" borderId="159" xfId="32" applyNumberFormat="1" applyFont="1" applyFill="1" applyBorder="1" applyAlignment="1" applyProtection="1">
      <alignment horizontal="right" vertical="center" shrinkToFit="1"/>
    </xf>
    <xf numFmtId="188" fontId="27" fillId="5" borderId="162" xfId="32" applyNumberFormat="1" applyFont="1" applyFill="1" applyBorder="1" applyAlignment="1" applyProtection="1">
      <alignment horizontal="right" vertical="center" shrinkToFit="1"/>
    </xf>
    <xf numFmtId="0" fontId="27" fillId="5" borderId="37" xfId="30" applyFont="1" applyFill="1" applyBorder="1" applyAlignment="1" applyProtection="1">
      <alignment vertical="center"/>
    </xf>
    <xf numFmtId="0" fontId="27" fillId="5" borderId="49" xfId="30" applyFont="1" applyFill="1" applyBorder="1" applyAlignment="1" applyProtection="1">
      <alignment vertical="center"/>
    </xf>
    <xf numFmtId="0" fontId="27" fillId="5" borderId="40" xfId="30" applyFont="1" applyFill="1" applyBorder="1" applyAlignment="1" applyProtection="1">
      <alignment vertical="center"/>
    </xf>
    <xf numFmtId="177" fontId="27" fillId="5" borderId="37" xfId="32" applyNumberFormat="1" applyFont="1" applyFill="1" applyBorder="1" applyAlignment="1" applyProtection="1">
      <alignment horizontal="right" vertical="center" shrinkToFit="1"/>
    </xf>
    <xf numFmtId="0" fontId="29" fillId="5" borderId="42" xfId="30" applyFont="1" applyFill="1" applyBorder="1" applyAlignment="1" applyProtection="1">
      <alignment horizontal="center" vertical="center"/>
    </xf>
    <xf numFmtId="0" fontId="27" fillId="5" borderId="41" xfId="30" applyFont="1" applyFill="1" applyBorder="1" applyAlignment="1" applyProtection="1">
      <alignment horizontal="center" vertical="center" wrapText="1"/>
    </xf>
    <xf numFmtId="0" fontId="27" fillId="5" borderId="12" xfId="30" applyFont="1" applyFill="1" applyBorder="1" applyAlignment="1" applyProtection="1">
      <alignment horizontal="center" vertical="center" wrapText="1"/>
    </xf>
    <xf numFmtId="0" fontId="27" fillId="5" borderId="46" xfId="30" applyFont="1" applyFill="1" applyBorder="1" applyAlignment="1" applyProtection="1">
      <alignment horizontal="center" vertical="center" wrapText="1"/>
    </xf>
    <xf numFmtId="0" fontId="27" fillId="5" borderId="60" xfId="30" applyFont="1" applyFill="1" applyBorder="1" applyAlignment="1" applyProtection="1">
      <alignment horizontal="center" vertical="center" wrapText="1"/>
    </xf>
    <xf numFmtId="0" fontId="27" fillId="5" borderId="0" xfId="30" applyFont="1" applyFill="1" applyBorder="1" applyAlignment="1" applyProtection="1">
      <alignment horizontal="center" vertical="center" wrapText="1"/>
    </xf>
    <xf numFmtId="0" fontId="27" fillId="5" borderId="38" xfId="30" applyFont="1" applyFill="1" applyBorder="1" applyAlignment="1" applyProtection="1">
      <alignment horizontal="center" vertical="center" wrapText="1"/>
    </xf>
    <xf numFmtId="0" fontId="27" fillId="5" borderId="49" xfId="30" applyFont="1" applyFill="1" applyBorder="1" applyAlignment="1" applyProtection="1">
      <alignment horizontal="center" vertical="center" wrapText="1"/>
    </xf>
    <xf numFmtId="0" fontId="27" fillId="5" borderId="40" xfId="30" applyFont="1" applyFill="1" applyBorder="1" applyAlignment="1" applyProtection="1">
      <alignment horizontal="center" vertical="center" wrapText="1"/>
    </xf>
    <xf numFmtId="0" fontId="27" fillId="5" borderId="41" xfId="32" applyFont="1" applyFill="1" applyBorder="1" applyAlignment="1" applyProtection="1">
      <alignment horizontal="left" vertical="center" shrinkToFit="1"/>
    </xf>
    <xf numFmtId="0" fontId="27" fillId="5" borderId="12" xfId="32" applyFont="1" applyFill="1" applyBorder="1" applyAlignment="1" applyProtection="1">
      <alignment horizontal="left" vertical="center" shrinkToFit="1"/>
    </xf>
    <xf numFmtId="0" fontId="27" fillId="5" borderId="46" xfId="32" applyFont="1" applyFill="1" applyBorder="1" applyAlignment="1" applyProtection="1">
      <alignment horizontal="left" vertical="center" shrinkToFit="1"/>
    </xf>
    <xf numFmtId="188" fontId="27" fillId="5" borderId="163" xfId="32" applyNumberFormat="1" applyFont="1" applyFill="1" applyBorder="1" applyAlignment="1" applyProtection="1">
      <alignment horizontal="right" vertical="center" shrinkToFit="1"/>
    </xf>
    <xf numFmtId="188" fontId="27" fillId="5" borderId="45" xfId="32" applyNumberFormat="1" applyFont="1" applyFill="1" applyBorder="1" applyAlignment="1" applyProtection="1">
      <alignment horizontal="right" vertical="center" shrinkToFit="1"/>
    </xf>
    <xf numFmtId="0" fontId="27" fillId="5" borderId="60" xfId="32" applyFont="1" applyFill="1" applyBorder="1" applyAlignment="1" applyProtection="1">
      <alignment horizontal="left" vertical="center" shrinkToFit="1"/>
    </xf>
    <xf numFmtId="0" fontId="27" fillId="5" borderId="0" xfId="32" applyFont="1" applyFill="1" applyBorder="1" applyAlignment="1" applyProtection="1">
      <alignment horizontal="left" vertical="center" shrinkToFit="1"/>
    </xf>
    <xf numFmtId="0" fontId="27" fillId="5" borderId="38" xfId="32" applyFont="1" applyFill="1" applyBorder="1" applyAlignment="1" applyProtection="1">
      <alignment horizontal="left" vertical="center" shrinkToFit="1"/>
    </xf>
    <xf numFmtId="0" fontId="27" fillId="5" borderId="11" xfId="30" applyFont="1" applyFill="1" applyBorder="1" applyAlignment="1" applyProtection="1">
      <alignment horizontal="center" vertical="center" wrapText="1"/>
    </xf>
    <xf numFmtId="0" fontId="27" fillId="5" borderId="7" xfId="30" applyFont="1" applyFill="1" applyBorder="1" applyAlignment="1" applyProtection="1">
      <alignment horizontal="center" vertical="center" wrapText="1"/>
    </xf>
    <xf numFmtId="0" fontId="27" fillId="5" borderId="71" xfId="30" applyFont="1" applyFill="1" applyBorder="1" applyAlignment="1" applyProtection="1">
      <alignment horizontal="center" vertical="center" wrapText="1"/>
    </xf>
    <xf numFmtId="0" fontId="27" fillId="5" borderId="72" xfId="30" applyFont="1" applyFill="1" applyBorder="1" applyAlignment="1" applyProtection="1">
      <alignment horizontal="center" vertical="center" wrapText="1"/>
    </xf>
    <xf numFmtId="0" fontId="27" fillId="5" borderId="67" xfId="30" applyFont="1" applyFill="1" applyBorder="1" applyAlignment="1" applyProtection="1">
      <alignment horizontal="center" vertical="center" wrapText="1"/>
    </xf>
    <xf numFmtId="188" fontId="27" fillId="5" borderId="129" xfId="32" applyNumberFormat="1" applyFont="1" applyFill="1" applyBorder="1" applyAlignment="1" applyProtection="1">
      <alignment horizontal="right" vertical="center" shrinkToFit="1"/>
    </xf>
    <xf numFmtId="188" fontId="27" fillId="5" borderId="166" xfId="32" applyNumberFormat="1" applyFont="1" applyFill="1" applyBorder="1" applyAlignment="1" applyProtection="1">
      <alignment horizontal="right" vertical="center" shrinkToFit="1"/>
    </xf>
    <xf numFmtId="188" fontId="27" fillId="5" borderId="167" xfId="32" applyNumberFormat="1" applyFont="1" applyFill="1" applyBorder="1" applyAlignment="1" applyProtection="1">
      <alignment horizontal="right" vertical="center" shrinkToFit="1"/>
    </xf>
    <xf numFmtId="188" fontId="27" fillId="5" borderId="168" xfId="32" applyNumberFormat="1" applyFont="1" applyFill="1" applyBorder="1" applyAlignment="1" applyProtection="1">
      <alignment horizontal="right" vertical="center" shrinkToFit="1"/>
    </xf>
    <xf numFmtId="0" fontId="27" fillId="5" borderId="81" xfId="30" applyFont="1" applyFill="1" applyBorder="1" applyAlignment="1" applyProtection="1">
      <alignment horizontal="center" vertical="center"/>
    </xf>
    <xf numFmtId="0" fontId="27" fillId="5" borderId="25" xfId="30" applyFont="1" applyFill="1" applyBorder="1" applyAlignment="1" applyProtection="1">
      <alignment horizontal="center" vertical="center"/>
    </xf>
    <xf numFmtId="0" fontId="27" fillId="5" borderId="76" xfId="30" applyFont="1" applyFill="1" applyBorder="1" applyAlignment="1" applyProtection="1">
      <alignment horizontal="center" vertical="center"/>
    </xf>
    <xf numFmtId="0" fontId="27" fillId="5" borderId="75" xfId="30" applyFont="1" applyFill="1" applyBorder="1" applyAlignment="1" applyProtection="1">
      <alignment horizontal="center" vertical="center"/>
    </xf>
    <xf numFmtId="177" fontId="27" fillId="5" borderId="173" xfId="32" applyNumberFormat="1" applyFont="1" applyFill="1" applyBorder="1" applyAlignment="1" applyProtection="1">
      <alignment horizontal="right" vertical="center" shrinkToFit="1"/>
    </xf>
    <xf numFmtId="188" fontId="27" fillId="5" borderId="173" xfId="32" applyNumberFormat="1" applyFont="1" applyFill="1" applyBorder="1" applyAlignment="1" applyProtection="1">
      <alignment horizontal="right" vertical="center" shrinkToFit="1"/>
    </xf>
    <xf numFmtId="188" fontId="27" fillId="5" borderId="174"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xf>
    <xf numFmtId="0" fontId="27" fillId="5" borderId="12" xfId="30" applyFont="1" applyFill="1" applyBorder="1" applyAlignment="1" applyProtection="1">
      <alignment horizontal="left" vertical="center"/>
    </xf>
    <xf numFmtId="0" fontId="27" fillId="5" borderId="12" xfId="30" applyFont="1" applyFill="1" applyBorder="1" applyAlignment="1" applyProtection="1">
      <alignment horizontal="right" vertical="center"/>
    </xf>
    <xf numFmtId="0" fontId="27" fillId="5" borderId="46" xfId="30" applyFont="1" applyFill="1" applyBorder="1" applyAlignment="1" applyProtection="1">
      <alignment horizontal="right" vertical="center"/>
    </xf>
    <xf numFmtId="177" fontId="27" fillId="5" borderId="41" xfId="31" applyNumberFormat="1" applyFont="1" applyFill="1" applyBorder="1" applyAlignment="1" applyProtection="1">
      <alignment horizontal="right" vertical="center" shrinkToFit="1"/>
    </xf>
    <xf numFmtId="177" fontId="27" fillId="5" borderId="12" xfId="31" applyNumberFormat="1" applyFont="1" applyFill="1" applyBorder="1" applyAlignment="1" applyProtection="1">
      <alignment horizontal="right" vertical="center" shrinkToFit="1"/>
    </xf>
    <xf numFmtId="177" fontId="27" fillId="5" borderId="82" xfId="31" applyNumberFormat="1" applyFont="1" applyFill="1" applyBorder="1" applyAlignment="1" applyProtection="1">
      <alignment horizontal="right" vertical="center" shrinkToFit="1"/>
    </xf>
    <xf numFmtId="177" fontId="27" fillId="5" borderId="84" xfId="31" applyNumberFormat="1" applyFont="1" applyFill="1" applyBorder="1" applyAlignment="1" applyProtection="1">
      <alignment horizontal="right" vertical="center" shrinkToFit="1"/>
    </xf>
    <xf numFmtId="188" fontId="27" fillId="5" borderId="169" xfId="32" applyNumberFormat="1" applyFont="1" applyFill="1" applyBorder="1" applyAlignment="1" applyProtection="1">
      <alignment horizontal="right" vertical="center" shrinkToFit="1"/>
    </xf>
    <xf numFmtId="188" fontId="27" fillId="5" borderId="170" xfId="32" applyNumberFormat="1" applyFont="1" applyFill="1" applyBorder="1" applyAlignment="1" applyProtection="1">
      <alignment horizontal="right" vertical="center" shrinkToFit="1"/>
    </xf>
    <xf numFmtId="188" fontId="27" fillId="5" borderId="171" xfId="32" applyNumberFormat="1" applyFont="1" applyFill="1" applyBorder="1" applyAlignment="1" applyProtection="1">
      <alignment horizontal="right" vertical="center" shrinkToFit="1"/>
    </xf>
    <xf numFmtId="176" fontId="27" fillId="5" borderId="41" xfId="32" applyNumberFormat="1" applyFont="1" applyFill="1" applyBorder="1" applyAlignment="1" applyProtection="1">
      <alignment horizontal="right" vertical="center" shrinkToFit="1"/>
    </xf>
    <xf numFmtId="176" fontId="27" fillId="5" borderId="12" xfId="32" applyNumberFormat="1" applyFont="1" applyFill="1" applyBorder="1" applyAlignment="1" applyProtection="1">
      <alignment horizontal="right" vertical="center" shrinkToFit="1"/>
    </xf>
    <xf numFmtId="176" fontId="27" fillId="5" borderId="46" xfId="32" applyNumberFormat="1" applyFont="1" applyFill="1" applyBorder="1" applyAlignment="1" applyProtection="1">
      <alignment horizontal="right" vertical="center" shrinkToFit="1"/>
    </xf>
    <xf numFmtId="0" fontId="27" fillId="5" borderId="26" xfId="30" applyFont="1" applyFill="1" applyBorder="1" applyAlignment="1" applyProtection="1">
      <alignment horizontal="center" vertical="center"/>
    </xf>
    <xf numFmtId="0" fontId="27" fillId="5" borderId="11" xfId="30" applyFont="1" applyFill="1" applyBorder="1" applyAlignment="1" applyProtection="1">
      <alignment horizontal="center" vertical="center" textRotation="255" wrapText="1"/>
    </xf>
    <xf numFmtId="0" fontId="27" fillId="5" borderId="7" xfId="30" applyFont="1" applyFill="1" applyBorder="1" applyAlignment="1" applyProtection="1">
      <alignment horizontal="center" vertical="center" textRotation="255" wrapText="1"/>
    </xf>
    <xf numFmtId="0" fontId="27" fillId="5" borderId="24" xfId="30" applyFont="1" applyFill="1" applyBorder="1" applyAlignment="1" applyProtection="1">
      <alignment horizontal="center" vertical="center" textRotation="255" wrapText="1"/>
    </xf>
    <xf numFmtId="0" fontId="27" fillId="5" borderId="17" xfId="30" applyFont="1" applyFill="1" applyBorder="1" applyAlignment="1" applyProtection="1">
      <alignment horizontal="left" vertical="center" wrapText="1"/>
    </xf>
    <xf numFmtId="0" fontId="27" fillId="5" borderId="18" xfId="30" applyFont="1" applyFill="1" applyBorder="1" applyAlignment="1" applyProtection="1">
      <alignment horizontal="left" vertical="center"/>
    </xf>
    <xf numFmtId="0" fontId="27" fillId="5" borderId="43" xfId="30" applyFont="1" applyFill="1" applyBorder="1" applyAlignment="1" applyProtection="1">
      <alignment horizontal="left" vertical="center"/>
    </xf>
    <xf numFmtId="188" fontId="27" fillId="5" borderId="128" xfId="32" applyNumberFormat="1" applyFont="1" applyFill="1" applyBorder="1" applyAlignment="1" applyProtection="1">
      <alignment horizontal="right" vertical="center" shrinkToFit="1"/>
    </xf>
    <xf numFmtId="177" fontId="27" fillId="5" borderId="164" xfId="32" applyNumberFormat="1" applyFont="1" applyFill="1" applyBorder="1" applyAlignment="1" applyProtection="1">
      <alignment horizontal="right" vertical="center" shrinkToFit="1"/>
    </xf>
    <xf numFmtId="177" fontId="27" fillId="5" borderId="165" xfId="32" applyNumberFormat="1" applyFont="1" applyFill="1" applyBorder="1" applyAlignment="1" applyProtection="1">
      <alignment horizontal="right" vertical="center" shrinkToFit="1"/>
    </xf>
    <xf numFmtId="0" fontId="27" fillId="5" borderId="0" xfId="30" applyFont="1" applyFill="1" applyBorder="1" applyAlignment="1" applyProtection="1">
      <alignment horizontal="right" vertical="center" wrapText="1"/>
    </xf>
    <xf numFmtId="0" fontId="27" fillId="5" borderId="0" xfId="30" applyFont="1" applyFill="1" applyBorder="1" applyAlignment="1" applyProtection="1">
      <alignment horizontal="right" vertical="center"/>
    </xf>
    <xf numFmtId="0" fontId="27" fillId="5" borderId="38" xfId="30" applyFont="1" applyFill="1" applyBorder="1" applyAlignment="1" applyProtection="1">
      <alignment horizontal="right" vertical="center"/>
    </xf>
    <xf numFmtId="188" fontId="27" fillId="5" borderId="175" xfId="32" applyNumberFormat="1" applyFont="1" applyFill="1" applyBorder="1" applyAlignment="1" applyProtection="1">
      <alignment horizontal="right" vertical="center" shrinkToFit="1"/>
    </xf>
    <xf numFmtId="188" fontId="27" fillId="5" borderId="176" xfId="32" applyNumberFormat="1" applyFont="1" applyFill="1" applyBorder="1" applyAlignment="1" applyProtection="1">
      <alignment horizontal="right" vertical="center" shrinkToFit="1"/>
    </xf>
    <xf numFmtId="188" fontId="27" fillId="5" borderId="177" xfId="32" applyNumberFormat="1" applyFont="1" applyFill="1" applyBorder="1" applyAlignment="1" applyProtection="1">
      <alignment horizontal="right" vertical="center" shrinkToFit="1"/>
    </xf>
    <xf numFmtId="176" fontId="27" fillId="5" borderId="13" xfId="32" applyNumberFormat="1" applyFont="1" applyFill="1" applyBorder="1" applyAlignment="1" applyProtection="1">
      <alignment horizontal="right" vertical="center" shrinkToFit="1"/>
    </xf>
    <xf numFmtId="0" fontId="27" fillId="5" borderId="69" xfId="30" applyFont="1" applyFill="1" applyBorder="1" applyProtection="1">
      <alignment vertical="center"/>
    </xf>
    <xf numFmtId="0" fontId="27" fillId="5" borderId="72" xfId="30" applyFont="1" applyFill="1" applyBorder="1" applyProtection="1">
      <alignment vertical="center"/>
    </xf>
    <xf numFmtId="0" fontId="27" fillId="5" borderId="67" xfId="30" applyFont="1" applyFill="1" applyBorder="1" applyProtection="1">
      <alignment vertical="center"/>
    </xf>
    <xf numFmtId="177" fontId="27" fillId="5" borderId="172" xfId="32" applyNumberFormat="1" applyFont="1" applyFill="1" applyBorder="1" applyAlignment="1" applyProtection="1">
      <alignment horizontal="right" vertical="center" shrinkToFit="1"/>
    </xf>
    <xf numFmtId="0" fontId="27" fillId="5" borderId="72" xfId="30" applyFont="1" applyFill="1" applyBorder="1" applyAlignment="1" applyProtection="1">
      <alignment horizontal="center" vertical="center"/>
    </xf>
    <xf numFmtId="0" fontId="27" fillId="5" borderId="67" xfId="30" applyFont="1" applyFill="1" applyBorder="1" applyAlignment="1" applyProtection="1">
      <alignment horizontal="center" vertical="center"/>
    </xf>
    <xf numFmtId="188" fontId="27" fillId="5" borderId="130" xfId="32" applyNumberFormat="1" applyFont="1" applyFill="1" applyBorder="1" applyAlignment="1" applyProtection="1">
      <alignment horizontal="right" vertical="center" shrinkToFit="1"/>
    </xf>
    <xf numFmtId="188" fontId="27" fillId="5" borderId="18" xfId="32" applyNumberFormat="1" applyFont="1" applyFill="1" applyBorder="1" applyAlignment="1" applyProtection="1">
      <alignment horizontal="right" vertical="center" shrinkToFit="1"/>
    </xf>
    <xf numFmtId="188" fontId="27" fillId="5" borderId="184" xfId="32" applyNumberFormat="1" applyFont="1" applyFill="1" applyBorder="1" applyAlignment="1" applyProtection="1">
      <alignment horizontal="right" vertical="center" shrinkToFit="1"/>
    </xf>
    <xf numFmtId="188" fontId="27" fillId="5" borderId="185" xfId="32" applyNumberFormat="1" applyFont="1" applyFill="1" applyBorder="1" applyAlignment="1" applyProtection="1">
      <alignment horizontal="right" vertical="center" shrinkToFit="1"/>
    </xf>
    <xf numFmtId="0" fontId="27" fillId="5" borderId="71" xfId="30" applyFont="1" applyFill="1" applyBorder="1" applyProtection="1">
      <alignment vertical="center"/>
    </xf>
    <xf numFmtId="189" fontId="27" fillId="5" borderId="69" xfId="32" applyNumberFormat="1" applyFont="1" applyFill="1" applyBorder="1" applyAlignment="1" applyProtection="1">
      <alignment horizontal="right" vertical="center" shrinkToFit="1"/>
    </xf>
    <xf numFmtId="189" fontId="27" fillId="5" borderId="72" xfId="32" applyNumberFormat="1" applyFont="1" applyFill="1" applyBorder="1" applyAlignment="1" applyProtection="1">
      <alignment horizontal="right" vertical="center" shrinkToFit="1"/>
    </xf>
    <xf numFmtId="189" fontId="27" fillId="5" borderId="67" xfId="32" applyNumberFormat="1" applyFont="1" applyFill="1" applyBorder="1" applyAlignment="1" applyProtection="1">
      <alignment horizontal="right" vertical="center" shrinkToFit="1"/>
    </xf>
    <xf numFmtId="189" fontId="27" fillId="5" borderId="181" xfId="32" applyNumberFormat="1" applyFont="1" applyFill="1" applyBorder="1" applyAlignment="1" applyProtection="1">
      <alignment horizontal="right" vertical="center" shrinkToFit="1"/>
    </xf>
    <xf numFmtId="189" fontId="27" fillId="5" borderId="182" xfId="32" applyNumberFormat="1" applyFont="1" applyFill="1" applyBorder="1" applyAlignment="1" applyProtection="1">
      <alignment horizontal="right" vertical="center" shrinkToFit="1"/>
    </xf>
    <xf numFmtId="189" fontId="27" fillId="5" borderId="18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wrapText="1"/>
    </xf>
    <xf numFmtId="0" fontId="27" fillId="5" borderId="12" xfId="30" applyFont="1" applyFill="1" applyBorder="1" applyAlignment="1" applyProtection="1">
      <alignment horizontal="left" vertical="center" wrapText="1"/>
    </xf>
    <xf numFmtId="0" fontId="27" fillId="5" borderId="71" xfId="30" applyFont="1" applyFill="1" applyBorder="1" applyAlignment="1" applyProtection="1">
      <alignment horizontal="left" vertical="center" wrapText="1"/>
    </xf>
    <xf numFmtId="0" fontId="27" fillId="5" borderId="72" xfId="30" applyFont="1" applyFill="1" applyBorder="1" applyAlignment="1" applyProtection="1">
      <alignment horizontal="left" vertical="center" wrapText="1"/>
    </xf>
    <xf numFmtId="0" fontId="27" fillId="5" borderId="12" xfId="30" applyFont="1" applyFill="1" applyBorder="1" applyAlignment="1" applyProtection="1">
      <alignment horizontal="center" vertical="center"/>
    </xf>
    <xf numFmtId="0" fontId="27" fillId="5" borderId="46" xfId="30" applyFont="1" applyFill="1" applyBorder="1" applyAlignment="1" applyProtection="1">
      <alignment horizontal="center" vertical="center"/>
    </xf>
    <xf numFmtId="188" fontId="27" fillId="5" borderId="39" xfId="32" applyNumberFormat="1" applyFont="1" applyFill="1" applyBorder="1" applyAlignment="1" applyProtection="1">
      <alignment horizontal="right" vertical="center" shrinkToFit="1"/>
    </xf>
    <xf numFmtId="188" fontId="27" fillId="5" borderId="31" xfId="32" applyNumberFormat="1" applyFont="1" applyFill="1" applyBorder="1" applyAlignment="1" applyProtection="1">
      <alignment horizontal="right" vertical="center" shrinkToFit="1"/>
    </xf>
    <xf numFmtId="188" fontId="27" fillId="5" borderId="156" xfId="32" applyNumberFormat="1" applyFont="1" applyFill="1" applyBorder="1" applyAlignment="1" applyProtection="1">
      <alignment horizontal="right" vertical="center" shrinkToFit="1"/>
    </xf>
    <xf numFmtId="188" fontId="27" fillId="5" borderId="157" xfId="32" applyNumberFormat="1" applyFont="1" applyFill="1" applyBorder="1" applyAlignment="1" applyProtection="1">
      <alignment horizontal="right" vertical="center" shrinkToFit="1"/>
    </xf>
    <xf numFmtId="188" fontId="27" fillId="5" borderId="160" xfId="32" applyNumberFormat="1" applyFont="1" applyFill="1" applyBorder="1" applyAlignment="1" applyProtection="1">
      <alignment horizontal="right" vertical="center" shrinkToFit="1"/>
    </xf>
    <xf numFmtId="0" fontId="27" fillId="5" borderId="7" xfId="30" applyFont="1" applyFill="1" applyBorder="1" applyProtection="1">
      <alignment vertical="center"/>
    </xf>
    <xf numFmtId="189" fontId="27" fillId="5" borderId="60" xfId="32" applyNumberFormat="1" applyFont="1" applyFill="1" applyBorder="1" applyAlignment="1" applyProtection="1">
      <alignment horizontal="right" vertical="center" shrinkToFit="1"/>
    </xf>
    <xf numFmtId="189" fontId="27" fillId="5" borderId="0" xfId="32" applyNumberFormat="1" applyFont="1" applyFill="1" applyBorder="1" applyAlignment="1" applyProtection="1">
      <alignment horizontal="right" vertical="center" shrinkToFit="1"/>
    </xf>
    <xf numFmtId="189" fontId="27" fillId="5" borderId="38" xfId="32" applyNumberFormat="1" applyFont="1" applyFill="1" applyBorder="1" applyAlignment="1" applyProtection="1">
      <alignment horizontal="right" vertical="center" shrinkToFit="1"/>
    </xf>
    <xf numFmtId="189" fontId="27" fillId="5" borderId="0" xfId="32" applyNumberFormat="1" applyFont="1" applyFill="1" applyAlignment="1" applyProtection="1">
      <alignment horizontal="right" vertical="center" shrinkToFit="1"/>
    </xf>
    <xf numFmtId="189" fontId="27" fillId="5" borderId="62"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7" fillId="5" borderId="49" xfId="30" applyFont="1" applyFill="1" applyBorder="1" applyAlignment="1" applyProtection="1">
      <alignment horizontal="left" vertical="center"/>
    </xf>
    <xf numFmtId="0" fontId="27" fillId="5" borderId="49" xfId="30" applyFont="1" applyFill="1" applyBorder="1" applyAlignment="1" applyProtection="1">
      <alignment horizontal="right" vertical="center" wrapText="1"/>
    </xf>
    <xf numFmtId="0" fontId="27" fillId="5" borderId="49" xfId="30" applyFont="1" applyFill="1" applyBorder="1" applyAlignment="1" applyProtection="1">
      <alignment horizontal="right" vertical="center"/>
    </xf>
    <xf numFmtId="0" fontId="27" fillId="5" borderId="40" xfId="30" applyFont="1" applyFill="1" applyBorder="1" applyAlignment="1" applyProtection="1">
      <alignment horizontal="right" vertical="center"/>
    </xf>
    <xf numFmtId="188" fontId="27" fillId="5" borderId="178" xfId="32" applyNumberFormat="1" applyFont="1" applyFill="1" applyBorder="1" applyAlignment="1" applyProtection="1">
      <alignment horizontal="right" vertical="center" shrinkToFit="1"/>
    </xf>
    <xf numFmtId="188" fontId="27" fillId="5" borderId="179" xfId="32" applyNumberFormat="1" applyFont="1" applyFill="1" applyBorder="1" applyAlignment="1" applyProtection="1">
      <alignment horizontal="right" vertical="center" shrinkToFit="1"/>
    </xf>
    <xf numFmtId="188" fontId="27" fillId="5" borderId="180" xfId="32" applyNumberFormat="1" applyFont="1" applyFill="1" applyBorder="1" applyAlignment="1" applyProtection="1">
      <alignment horizontal="right" vertical="center" shrinkToFit="1"/>
    </xf>
    <xf numFmtId="176" fontId="27" fillId="5" borderId="60" xfId="32" applyNumberFormat="1" applyFont="1" applyFill="1" applyBorder="1" applyAlignment="1" applyProtection="1">
      <alignment horizontal="right" vertical="center" shrinkToFit="1"/>
    </xf>
    <xf numFmtId="176" fontId="27" fillId="5" borderId="0" xfId="32" applyNumberFormat="1" applyFont="1" applyFill="1" applyBorder="1" applyAlignment="1" applyProtection="1">
      <alignment horizontal="right" vertical="center" shrinkToFit="1"/>
    </xf>
    <xf numFmtId="176" fontId="27" fillId="5" borderId="38" xfId="32" applyNumberFormat="1" applyFont="1" applyFill="1" applyBorder="1" applyAlignment="1" applyProtection="1">
      <alignment horizontal="right" vertical="center" shrinkToFit="1"/>
    </xf>
    <xf numFmtId="176" fontId="27" fillId="5" borderId="0" xfId="32" applyNumberFormat="1" applyFont="1" applyFill="1" applyAlignment="1" applyProtection="1">
      <alignment horizontal="right" vertical="center" shrinkToFit="1"/>
    </xf>
    <xf numFmtId="176" fontId="27" fillId="5" borderId="62" xfId="32" applyNumberFormat="1" applyFont="1" applyFill="1" applyBorder="1" applyAlignment="1" applyProtection="1">
      <alignment horizontal="right" vertical="center" shrinkToFit="1"/>
    </xf>
    <xf numFmtId="178" fontId="10" fillId="0" borderId="39" xfId="34" applyNumberFormat="1" applyFont="1" applyFill="1" applyBorder="1" applyAlignment="1">
      <alignment vertical="center"/>
    </xf>
    <xf numFmtId="178" fontId="10" fillId="0" borderId="31" xfId="34" applyNumberFormat="1" applyFont="1" applyFill="1" applyBorder="1" applyAlignment="1">
      <alignment vertical="center"/>
    </xf>
    <xf numFmtId="178" fontId="10" fillId="0" borderId="42" xfId="34" applyNumberFormat="1" applyFont="1" applyFill="1" applyBorder="1" applyAlignment="1">
      <alignment vertical="center"/>
    </xf>
    <xf numFmtId="0" fontId="2" fillId="5" borderId="34" xfId="34" applyFont="1" applyFill="1" applyBorder="1" applyAlignment="1">
      <alignment horizontal="center" vertical="center" wrapText="1"/>
    </xf>
    <xf numFmtId="0" fontId="2" fillId="5" borderId="34" xfId="34" applyFont="1" applyFill="1" applyBorder="1" applyAlignment="1">
      <alignment horizontal="center" vertical="center"/>
    </xf>
    <xf numFmtId="179" fontId="4" fillId="5" borderId="39" xfId="35" applyNumberFormat="1" applyFont="1" applyFill="1" applyBorder="1" applyAlignment="1">
      <alignment horizontal="left" vertical="center" wrapText="1"/>
    </xf>
    <xf numFmtId="179" fontId="4" fillId="5" borderId="31" xfId="35" applyNumberFormat="1" applyFont="1" applyFill="1" applyBorder="1" applyAlignment="1">
      <alignment horizontal="left" vertical="center" wrapText="1"/>
    </xf>
    <xf numFmtId="179" fontId="4" fillId="5" borderId="42" xfId="35" applyNumberFormat="1" applyFont="1" applyFill="1" applyBorder="1" applyAlignment="1">
      <alignment horizontal="left" vertical="center" wrapText="1"/>
    </xf>
    <xf numFmtId="0" fontId="4" fillId="5" borderId="39" xfId="35" applyFont="1" applyFill="1" applyBorder="1" applyAlignment="1">
      <alignment horizontal="left" vertical="center"/>
    </xf>
    <xf numFmtId="0" fontId="4" fillId="5" borderId="31" xfId="35" applyFont="1" applyFill="1" applyBorder="1" applyAlignment="1">
      <alignment horizontal="left" vertical="center"/>
    </xf>
    <xf numFmtId="0" fontId="4" fillId="5" borderId="42" xfId="35" applyFont="1" applyFill="1" applyBorder="1" applyAlignment="1">
      <alignment horizontal="left" vertical="center"/>
    </xf>
    <xf numFmtId="178" fontId="10" fillId="0" borderId="15" xfId="36" applyNumberFormat="1" applyFont="1" applyBorder="1" applyAlignment="1">
      <alignment horizontal="center" vertical="center" wrapText="1"/>
    </xf>
    <xf numFmtId="178" fontId="10" fillId="0" borderId="45" xfId="36" applyNumberFormat="1" applyFont="1" applyBorder="1" applyAlignment="1">
      <alignment horizontal="center" vertical="center" wrapText="1"/>
    </xf>
    <xf numFmtId="178" fontId="10" fillId="0" borderId="39" xfId="36" applyNumberFormat="1" applyFont="1" applyBorder="1" applyAlignment="1">
      <alignment horizontal="center" vertical="center"/>
    </xf>
    <xf numFmtId="178" fontId="10" fillId="0" borderId="31" xfId="36" applyNumberFormat="1" applyFont="1" applyBorder="1" applyAlignment="1">
      <alignment horizontal="center" vertical="center"/>
    </xf>
    <xf numFmtId="178" fontId="10" fillId="0" borderId="42" xfId="36" applyNumberFormat="1" applyFont="1" applyBorder="1" applyAlignment="1">
      <alignment horizontal="center" vertical="center"/>
    </xf>
    <xf numFmtId="178" fontId="4" fillId="5" borderId="39" xfId="34" applyNumberFormat="1" applyFont="1" applyFill="1" applyBorder="1" applyAlignment="1">
      <alignment vertical="center" wrapText="1"/>
    </xf>
    <xf numFmtId="178" fontId="4" fillId="5" borderId="31" xfId="34" applyNumberFormat="1" applyFont="1" applyFill="1" applyBorder="1" applyAlignment="1">
      <alignment vertical="center" wrapText="1"/>
    </xf>
    <xf numFmtId="178" fontId="4" fillId="5" borderId="42" xfId="34" applyNumberFormat="1" applyFont="1" applyFill="1" applyBorder="1" applyAlignment="1">
      <alignment vertical="center" wrapText="1"/>
    </xf>
    <xf numFmtId="178" fontId="4" fillId="0" borderId="39" xfId="34" applyNumberFormat="1" applyFont="1" applyFill="1" applyBorder="1" applyAlignment="1">
      <alignment vertical="center" wrapText="1"/>
    </xf>
    <xf numFmtId="178" fontId="4" fillId="0" borderId="31" xfId="34" applyNumberFormat="1" applyFont="1" applyFill="1" applyBorder="1" applyAlignment="1">
      <alignment vertical="center" wrapText="1"/>
    </xf>
    <xf numFmtId="178" fontId="4" fillId="0" borderId="42" xfId="34" applyNumberFormat="1" applyFont="1" applyFill="1" applyBorder="1" applyAlignment="1">
      <alignment vertical="center" wrapText="1"/>
    </xf>
    <xf numFmtId="0" fontId="4" fillId="5" borderId="39" xfId="34" applyFont="1" applyFill="1" applyBorder="1" applyAlignment="1">
      <alignment vertical="center"/>
    </xf>
    <xf numFmtId="0" fontId="4" fillId="5" borderId="31" xfId="34" applyFont="1" applyFill="1" applyBorder="1" applyAlignment="1">
      <alignment vertical="center"/>
    </xf>
    <xf numFmtId="0" fontId="4" fillId="5" borderId="42" xfId="34"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188" fontId="2"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9" fillId="0" borderId="34" xfId="34" applyNumberFormat="1" applyFont="1" applyFill="1" applyBorder="1" applyAlignment="1">
      <alignment horizontal="center" vertical="center"/>
    </xf>
    <xf numFmtId="188" fontId="2" fillId="0" borderId="34" xfId="34" applyNumberFormat="1" applyFont="1" applyFill="1" applyBorder="1" applyAlignment="1">
      <alignment horizontal="center" vertical="center"/>
    </xf>
    <xf numFmtId="188" fontId="2" fillId="5" borderId="15" xfId="35" applyNumberFormat="1" applyFont="1" applyFill="1" applyBorder="1" applyAlignment="1">
      <alignment horizontal="center" vertical="center"/>
    </xf>
    <xf numFmtId="188" fontId="2" fillId="5" borderId="45" xfId="35" applyNumberFormat="1" applyFont="1" applyFill="1" applyBorder="1" applyAlignment="1">
      <alignment horizontal="center" vertical="center"/>
    </xf>
    <xf numFmtId="0" fontId="2" fillId="0" borderId="41" xfId="34" applyFont="1" applyFill="1" applyBorder="1" applyAlignment="1">
      <alignment horizontal="center" vertical="center"/>
    </xf>
    <xf numFmtId="0" fontId="2" fillId="0" borderId="46" xfId="34" applyFont="1" applyFill="1" applyBorder="1" applyAlignment="1">
      <alignment horizontal="center" vertical="center"/>
    </xf>
    <xf numFmtId="0" fontId="2" fillId="0" borderId="60" xfId="34" applyFont="1" applyFill="1" applyBorder="1" applyAlignment="1">
      <alignment horizontal="center" vertical="center"/>
    </xf>
    <xf numFmtId="0" fontId="2" fillId="0" borderId="38" xfId="34" applyFont="1" applyFill="1" applyBorder="1" applyAlignment="1">
      <alignment horizontal="center" vertical="center"/>
    </xf>
    <xf numFmtId="0" fontId="2" fillId="0" borderId="37" xfId="34" applyFont="1" applyFill="1" applyBorder="1" applyAlignment="1">
      <alignment horizontal="center" vertical="center"/>
    </xf>
    <xf numFmtId="0" fontId="2" fillId="0" borderId="40" xfId="34" applyFont="1" applyFill="1" applyBorder="1" applyAlignment="1">
      <alignment horizontal="center" vertical="center"/>
    </xf>
    <xf numFmtId="0" fontId="2" fillId="0" borderId="34" xfId="34" applyFont="1" applyFill="1" applyBorder="1" applyAlignment="1">
      <alignment horizontal="center" vertical="center"/>
    </xf>
    <xf numFmtId="188" fontId="2" fillId="5" borderId="34" xfId="35" applyNumberFormat="1" applyFont="1" applyFill="1" applyBorder="1" applyAlignment="1">
      <alignment horizontal="center" vertical="center" wrapText="1"/>
    </xf>
    <xf numFmtId="0" fontId="2" fillId="0" borderId="41" xfId="34" applyFont="1" applyFill="1" applyBorder="1" applyAlignment="1" applyProtection="1">
      <alignment horizontal="left" vertical="top" wrapText="1"/>
      <protection locked="0"/>
    </xf>
    <xf numFmtId="0" fontId="2" fillId="0" borderId="12" xfId="34" applyFont="1" applyFill="1" applyBorder="1" applyAlignment="1" applyProtection="1">
      <alignment horizontal="left" vertical="top" wrapText="1"/>
      <protection locked="0"/>
    </xf>
    <xf numFmtId="0" fontId="2" fillId="0" borderId="46" xfId="34" applyFont="1" applyFill="1" applyBorder="1" applyAlignment="1" applyProtection="1">
      <alignment horizontal="left" vertical="top" wrapText="1"/>
      <protection locked="0"/>
    </xf>
    <xf numFmtId="0" fontId="2" fillId="0" borderId="60" xfId="34" applyFont="1" applyFill="1" applyBorder="1" applyAlignment="1" applyProtection="1">
      <alignment horizontal="left" vertical="top" wrapText="1"/>
      <protection locked="0"/>
    </xf>
    <xf numFmtId="0" fontId="2" fillId="0" borderId="0" xfId="34" applyFont="1" applyFill="1" applyBorder="1" applyAlignment="1" applyProtection="1">
      <alignment horizontal="left" vertical="top" wrapText="1"/>
      <protection locked="0"/>
    </xf>
    <xf numFmtId="0" fontId="2" fillId="0" borderId="38" xfId="34" applyFont="1" applyFill="1" applyBorder="1" applyAlignment="1" applyProtection="1">
      <alignment horizontal="left" vertical="top" wrapText="1"/>
      <protection locked="0"/>
    </xf>
    <xf numFmtId="0" fontId="2" fillId="0" borderId="37" xfId="34" applyFont="1" applyFill="1" applyBorder="1" applyAlignment="1" applyProtection="1">
      <alignment horizontal="left" vertical="top" wrapText="1"/>
      <protection locked="0"/>
    </xf>
    <xf numFmtId="0" fontId="2" fillId="0" borderId="49" xfId="34" applyFont="1" applyFill="1" applyBorder="1" applyAlignment="1" applyProtection="1">
      <alignment horizontal="left" vertical="top" wrapText="1"/>
      <protection locked="0"/>
    </xf>
    <xf numFmtId="0" fontId="2" fillId="0" borderId="40" xfId="34" applyFont="1" applyFill="1" applyBorder="1" applyAlignment="1" applyProtection="1">
      <alignment horizontal="left" vertical="top" wrapText="1"/>
      <protection locked="0"/>
    </xf>
    <xf numFmtId="0" fontId="2" fillId="0" borderId="39" xfId="34" applyFont="1" applyFill="1" applyBorder="1" applyAlignment="1">
      <alignment horizontal="center" vertical="center"/>
    </xf>
    <xf numFmtId="0" fontId="2" fillId="0" borderId="31" xfId="34" applyFont="1" applyFill="1" applyBorder="1" applyAlignment="1">
      <alignment horizontal="center" vertical="center"/>
    </xf>
    <xf numFmtId="0" fontId="2" fillId="0" borderId="42" xfId="34" applyFont="1" applyFill="1" applyBorder="1" applyAlignment="1">
      <alignment horizontal="center" vertical="center"/>
    </xf>
    <xf numFmtId="179" fontId="2" fillId="5" borderId="41" xfId="35" applyNumberFormat="1" applyFont="1" applyFill="1" applyBorder="1" applyAlignment="1">
      <alignment horizontal="center" vertical="center" wrapText="1"/>
    </xf>
    <xf numFmtId="179" fontId="2" fillId="5" borderId="46" xfId="35" applyNumberFormat="1" applyFont="1" applyFill="1" applyBorder="1" applyAlignment="1">
      <alignment horizontal="center" vertical="center" wrapText="1"/>
    </xf>
    <xf numFmtId="179" fontId="2" fillId="5" borderId="60" xfId="35" applyNumberFormat="1" applyFont="1" applyFill="1" applyBorder="1" applyAlignment="1">
      <alignment horizontal="center" vertical="center" wrapText="1"/>
    </xf>
    <xf numFmtId="179" fontId="2" fillId="5" borderId="38" xfId="35" applyNumberFormat="1" applyFont="1" applyFill="1" applyBorder="1" applyAlignment="1">
      <alignment horizontal="center" vertical="center" wrapText="1"/>
    </xf>
    <xf numFmtId="179" fontId="2" fillId="5" borderId="37" xfId="35" applyNumberFormat="1" applyFont="1" applyFill="1" applyBorder="1" applyAlignment="1">
      <alignment horizontal="center" vertical="center" wrapText="1"/>
    </xf>
    <xf numFmtId="179" fontId="2" fillId="5" borderId="40" xfId="35" applyNumberFormat="1" applyFont="1" applyFill="1" applyBorder="1" applyAlignment="1">
      <alignment horizontal="center" vertical="center" wrapText="1"/>
    </xf>
    <xf numFmtId="179" fontId="2" fillId="0" borderId="45" xfId="35" applyNumberFormat="1" applyFont="1" applyFill="1" applyBorder="1" applyAlignment="1">
      <alignment horizontal="center" vertical="center" wrapText="1"/>
    </xf>
    <xf numFmtId="179" fontId="2" fillId="0" borderId="34" xfId="35" applyNumberFormat="1" applyFont="1" applyFill="1" applyBorder="1" applyAlignment="1">
      <alignment horizontal="center" vertical="center" wrapText="1"/>
    </xf>
    <xf numFmtId="188" fontId="2" fillId="5" borderId="188" xfId="35" applyNumberFormat="1" applyFont="1" applyFill="1" applyBorder="1" applyAlignment="1">
      <alignment horizontal="center" vertical="center"/>
    </xf>
    <xf numFmtId="188" fontId="2"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 8"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11357</c:v>
                </c:pt>
                <c:pt idx="1">
                  <c:v>15315</c:v>
                </c:pt>
                <c:pt idx="2">
                  <c:v>12710</c:v>
                </c:pt>
                <c:pt idx="3">
                  <c:v>45861</c:v>
                </c:pt>
                <c:pt idx="4">
                  <c:v>50382</c:v>
                </c:pt>
              </c:numCache>
            </c:numRef>
          </c:val>
          <c:smooth val="0"/>
        </c:ser>
        <c:dLbls>
          <c:showLegendKey val="0"/>
          <c:showVal val="0"/>
          <c:showCatName val="0"/>
          <c:showSerName val="0"/>
          <c:showPercent val="0"/>
          <c:showBubbleSize val="0"/>
        </c:dLbls>
        <c:marker val="1"/>
        <c:smooth val="0"/>
        <c:axId val="128140800"/>
        <c:axId val="128142720"/>
      </c:lineChart>
      <c:catAx>
        <c:axId val="128140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42720"/>
        <c:crosses val="autoZero"/>
        <c:auto val="1"/>
        <c:lblAlgn val="ctr"/>
        <c:lblOffset val="100"/>
        <c:tickLblSkip val="1"/>
        <c:tickMarkSkip val="1"/>
        <c:noMultiLvlLbl val="0"/>
      </c:catAx>
      <c:valAx>
        <c:axId val="1281427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40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10.49</c:v>
                </c:pt>
                <c:pt idx="1">
                  <c:v>8.57</c:v>
                </c:pt>
                <c:pt idx="2">
                  <c:v>7.79</c:v>
                </c:pt>
                <c:pt idx="3">
                  <c:v>8.99</c:v>
                </c:pt>
                <c:pt idx="4">
                  <c:v>5.71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c:v>
                </c:pt>
                <c:pt idx="1">
                  <c:v>26.26</c:v>
                </c:pt>
                <c:pt idx="2">
                  <c:v>26.38</c:v>
                </c:pt>
                <c:pt idx="3">
                  <c:v>25.7</c:v>
                </c:pt>
                <c:pt idx="4">
                  <c:v>26.14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3558144"/>
        <c:axId val="143560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4.7300000000000004</c:v>
                </c:pt>
                <c:pt idx="1">
                  <c:v>3.75</c:v>
                </c:pt>
                <c:pt idx="2">
                  <c:v>-0.66</c:v>
                </c:pt>
                <c:pt idx="3">
                  <c:v>1.49</c:v>
                </c:pt>
                <c:pt idx="4">
                  <c:v>-3.39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3558144"/>
        <c:axId val="143560064"/>
      </c:lineChart>
      <c:catAx>
        <c:axId val="1435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560064"/>
        <c:crosses val="autoZero"/>
        <c:auto val="1"/>
        <c:lblAlgn val="ctr"/>
        <c:lblOffset val="100"/>
        <c:tickLblSkip val="1"/>
        <c:tickMarkSkip val="1"/>
        <c:noMultiLvlLbl val="0"/>
      </c:catAx>
      <c:valAx>
        <c:axId val="14356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0.28999999999999998</c:v>
                </c:pt>
                <c:pt idx="4">
                  <c:v>#N/A</c:v>
                </c:pt>
                <c:pt idx="5">
                  <c:v>0.42</c:v>
                </c:pt>
                <c:pt idx="6">
                  <c:v>#N/A</c:v>
                </c:pt>
                <c:pt idx="7">
                  <c:v>0.09</c:v>
                </c:pt>
                <c:pt idx="8">
                  <c:v>#N/A</c:v>
                </c:pt>
                <c:pt idx="9">
                  <c:v>0.61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2.63</c:v>
                </c:pt>
                <c:pt idx="1">
                  <c:v>#N/A</c:v>
                </c:pt>
                <c:pt idx="2">
                  <c:v>1.24</c:v>
                </c:pt>
                <c:pt idx="3">
                  <c:v>#N/A</c:v>
                </c:pt>
                <c:pt idx="4">
                  <c:v>#N/A</c:v>
                </c:pt>
                <c:pt idx="5">
                  <c:v>0.02</c:v>
                </c:pt>
                <c:pt idx="6">
                  <c:v>#N/A</c:v>
                </c:pt>
                <c:pt idx="7">
                  <c:v>1.1000000000000001</c:v>
                </c:pt>
                <c:pt idx="8">
                  <c:v>#N/A</c:v>
                </c:pt>
                <c:pt idx="9">
                  <c:v>1.41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10.28</c:v>
                </c:pt>
                <c:pt idx="2">
                  <c:v>#N/A</c:v>
                </c:pt>
                <c:pt idx="3">
                  <c:v>8.57</c:v>
                </c:pt>
                <c:pt idx="4">
                  <c:v>#N/A</c:v>
                </c:pt>
                <c:pt idx="5">
                  <c:v>7.78</c:v>
                </c:pt>
                <c:pt idx="6">
                  <c:v>#N/A</c:v>
                </c:pt>
                <c:pt idx="7">
                  <c:v>8.99</c:v>
                </c:pt>
                <c:pt idx="8">
                  <c:v>#N/A</c:v>
                </c:pt>
                <c:pt idx="9">
                  <c:v>5.7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36.39</c:v>
                </c:pt>
                <c:pt idx="2">
                  <c:v>#N/A</c:v>
                </c:pt>
                <c:pt idx="3">
                  <c:v>39.33</c:v>
                </c:pt>
                <c:pt idx="4">
                  <c:v>#N/A</c:v>
                </c:pt>
                <c:pt idx="5">
                  <c:v>42.27</c:v>
                </c:pt>
                <c:pt idx="6">
                  <c:v>#N/A</c:v>
                </c:pt>
                <c:pt idx="7">
                  <c:v>36.32</c:v>
                </c:pt>
                <c:pt idx="8">
                  <c:v>#N/A</c:v>
                </c:pt>
                <c:pt idx="9">
                  <c:v>32.65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4026624"/>
        <c:axId val="144032512"/>
      </c:barChart>
      <c:catAx>
        <c:axId val="14402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032512"/>
        <c:crosses val="autoZero"/>
        <c:auto val="1"/>
        <c:lblAlgn val="ctr"/>
        <c:lblOffset val="100"/>
        <c:tickLblSkip val="1"/>
        <c:tickMarkSkip val="1"/>
        <c:noMultiLvlLbl val="0"/>
      </c:catAx>
      <c:valAx>
        <c:axId val="14403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26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1341</c:v>
                </c:pt>
                <c:pt idx="5">
                  <c:v>1324</c:v>
                </c:pt>
                <c:pt idx="8">
                  <c:v>1346</c:v>
                </c:pt>
                <c:pt idx="11">
                  <c:v>1287</c:v>
                </c:pt>
                <c:pt idx="14">
                  <c:v>1112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125</c:v>
                </c:pt>
                <c:pt idx="3">
                  <c:v>125</c:v>
                </c:pt>
                <c:pt idx="6">
                  <c:v>122</c:v>
                </c:pt>
                <c:pt idx="9">
                  <c:v>119</c:v>
                </c:pt>
                <c:pt idx="12">
                  <c:v>86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195</c:v>
                </c:pt>
                <c:pt idx="3">
                  <c:v>196</c:v>
                </c:pt>
                <c:pt idx="6">
                  <c:v>186</c:v>
                </c:pt>
                <c:pt idx="9">
                  <c:v>202</c:v>
                </c:pt>
                <c:pt idx="12">
                  <c:v>183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320</c:v>
                </c:pt>
                <c:pt idx="3">
                  <c:v>317</c:v>
                </c:pt>
                <c:pt idx="6">
                  <c:v>291</c:v>
                </c:pt>
                <c:pt idx="9">
                  <c:v>305</c:v>
                </c:pt>
                <c:pt idx="12">
                  <c:v>328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1481</c:v>
                </c:pt>
                <c:pt idx="3">
                  <c:v>1430</c:v>
                </c:pt>
                <c:pt idx="6">
                  <c:v>1413</c:v>
                </c:pt>
                <c:pt idx="9">
                  <c:v>1257</c:v>
                </c:pt>
                <c:pt idx="12">
                  <c:v>1004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8029312"/>
        <c:axId val="138035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780</c:v>
                </c:pt>
                <c:pt idx="2">
                  <c:v>#N/A</c:v>
                </c:pt>
                <c:pt idx="3">
                  <c:v>#N/A</c:v>
                </c:pt>
                <c:pt idx="4">
                  <c:v>745</c:v>
                </c:pt>
                <c:pt idx="5">
                  <c:v>#N/A</c:v>
                </c:pt>
                <c:pt idx="6">
                  <c:v>#N/A</c:v>
                </c:pt>
                <c:pt idx="7">
                  <c:v>666</c:v>
                </c:pt>
                <c:pt idx="8">
                  <c:v>#N/A</c:v>
                </c:pt>
                <c:pt idx="9">
                  <c:v>#N/A</c:v>
                </c:pt>
                <c:pt idx="10">
                  <c:v>596</c:v>
                </c:pt>
                <c:pt idx="11">
                  <c:v>#N/A</c:v>
                </c:pt>
                <c:pt idx="12">
                  <c:v>#N/A</c:v>
                </c:pt>
                <c:pt idx="13">
                  <c:v>489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8029312"/>
        <c:axId val="138035584"/>
      </c:lineChart>
      <c:catAx>
        <c:axId val="1380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35584"/>
        <c:crosses val="autoZero"/>
        <c:auto val="1"/>
        <c:lblAlgn val="ctr"/>
        <c:lblOffset val="100"/>
        <c:tickLblSkip val="1"/>
        <c:tickMarkSkip val="1"/>
        <c:noMultiLvlLbl val="0"/>
      </c:catAx>
      <c:valAx>
        <c:axId val="13803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2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13140</c:v>
                </c:pt>
                <c:pt idx="5">
                  <c:v>12843</c:v>
                </c:pt>
                <c:pt idx="8">
                  <c:v>12581</c:v>
                </c:pt>
                <c:pt idx="11">
                  <c:v>12065</c:v>
                </c:pt>
                <c:pt idx="14">
                  <c:v>12235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2406</c:v>
                </c:pt>
                <c:pt idx="5">
                  <c:v>2843</c:v>
                </c:pt>
                <c:pt idx="8">
                  <c:v>2832</c:v>
                </c:pt>
                <c:pt idx="11">
                  <c:v>2949</c:v>
                </c:pt>
                <c:pt idx="14">
                  <c:v>2966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1981</c:v>
                </c:pt>
                <c:pt idx="3">
                  <c:v>1889</c:v>
                </c:pt>
                <c:pt idx="6">
                  <c:v>1969</c:v>
                </c:pt>
                <c:pt idx="9">
                  <c:v>2043</c:v>
                </c:pt>
                <c:pt idx="12">
                  <c:v>1836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1044</c:v>
                </c:pt>
                <c:pt idx="3">
                  <c:v>973</c:v>
                </c:pt>
                <c:pt idx="6">
                  <c:v>882</c:v>
                </c:pt>
                <c:pt idx="9">
                  <c:v>774</c:v>
                </c:pt>
                <c:pt idx="12">
                  <c:v>628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5296</c:v>
                </c:pt>
                <c:pt idx="3">
                  <c:v>4969</c:v>
                </c:pt>
                <c:pt idx="6">
                  <c:v>4678</c:v>
                </c:pt>
                <c:pt idx="9">
                  <c:v>4453</c:v>
                </c:pt>
                <c:pt idx="12">
                  <c:v>4373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642</c:v>
                </c:pt>
                <c:pt idx="3">
                  <c:v>511</c:v>
                </c:pt>
                <c:pt idx="6">
                  <c:v>357</c:v>
                </c:pt>
                <c:pt idx="9">
                  <c:v>238</c:v>
                </c:pt>
                <c:pt idx="12">
                  <c:v>152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12251</c:v>
                </c:pt>
                <c:pt idx="3">
                  <c:v>11747</c:v>
                </c:pt>
                <c:pt idx="6">
                  <c:v>10901</c:v>
                </c:pt>
                <c:pt idx="9">
                  <c:v>11015</c:v>
                </c:pt>
                <c:pt idx="12">
                  <c:v>11129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399232"/>
        <c:axId val="20401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5667</c:v>
                </c:pt>
                <c:pt idx="2">
                  <c:v>#N/A</c:v>
                </c:pt>
                <c:pt idx="3">
                  <c:v>#N/A</c:v>
                </c:pt>
                <c:pt idx="4">
                  <c:v>4402</c:v>
                </c:pt>
                <c:pt idx="5">
                  <c:v>#N/A</c:v>
                </c:pt>
                <c:pt idx="6">
                  <c:v>#N/A</c:v>
                </c:pt>
                <c:pt idx="7">
                  <c:v>3373</c:v>
                </c:pt>
                <c:pt idx="8">
                  <c:v>#N/A</c:v>
                </c:pt>
                <c:pt idx="9">
                  <c:v>#N/A</c:v>
                </c:pt>
                <c:pt idx="10">
                  <c:v>3508</c:v>
                </c:pt>
                <c:pt idx="11">
                  <c:v>#N/A</c:v>
                </c:pt>
                <c:pt idx="12">
                  <c:v>#N/A</c:v>
                </c:pt>
                <c:pt idx="13">
                  <c:v>2917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399232"/>
        <c:axId val="20401152"/>
      </c:lineChart>
      <c:catAx>
        <c:axId val="203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01152"/>
        <c:crosses val="autoZero"/>
        <c:auto val="1"/>
        <c:lblAlgn val="ctr"/>
        <c:lblOffset val="100"/>
        <c:tickLblSkip val="1"/>
        <c:tickMarkSkip val="1"/>
        <c:noMultiLvlLbl val="0"/>
      </c:catAx>
      <c:valAx>
        <c:axId val="2040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9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64.8</c:v>
                </c:pt>
              </c:numCache>
            </c:numRef>
          </c:xVal>
          <c:yVal>
            <c:numRef>
              <c:f>公会計指標分析・財政指標組合せ分析表!$K$51:$O$51</c:f>
              <c:numCache>
                <c:formatCode>#,##0.0;"▲ "#,##0.0</c:formatCode>
                <c:ptCount val="5"/>
                <c:pt idx="3">
                  <c:v>56.7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53.7</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4606720"/>
        <c:axId val="144608640"/>
      </c:scatterChart>
      <c:valAx>
        <c:axId val="14460672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608640"/>
        <c:crosses val="autoZero"/>
        <c:crossBetween val="midCat"/>
      </c:valAx>
      <c:valAx>
        <c:axId val="144608640"/>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606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13.3</c:v>
                </c:pt>
                <c:pt idx="2">
                  <c:v>12.3</c:v>
                </c:pt>
                <c:pt idx="3">
                  <c:v>11.1</c:v>
                </c:pt>
                <c:pt idx="4">
                  <c:v>9.5</c:v>
                </c:pt>
              </c:numCache>
            </c:numRef>
          </c:xVal>
          <c:yVal>
            <c:numRef>
              <c:f>公会計指標分析・財政指標組合せ分析表!$K$73:$O$73</c:f>
              <c:numCache>
                <c:formatCode>#,##0.0;"▲ "#,##0.0</c:formatCode>
                <c:ptCount val="5"/>
                <c:pt idx="0">
                  <c:v>97</c:v>
                </c:pt>
                <c:pt idx="1">
                  <c:v>73.900000000000006</c:v>
                </c:pt>
                <c:pt idx="2">
                  <c:v>57</c:v>
                </c:pt>
                <c:pt idx="3">
                  <c:v>56.7</c:v>
                </c:pt>
                <c:pt idx="4">
                  <c:v>46.7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4537088"/>
        <c:axId val="144539008"/>
      </c:scatterChart>
      <c:valAx>
        <c:axId val="144537088"/>
        <c:scaling>
          <c:orientation val="minMax"/>
          <c:max val="14.6"/>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539008"/>
        <c:crosses val="autoZero"/>
        <c:crossBetween val="midCat"/>
      </c:valAx>
      <c:valAx>
        <c:axId val="144539008"/>
        <c:scaling>
          <c:orientation val="minMax"/>
          <c:max val="11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537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事業に伴う起債を極力抑えてきたことにより元利償還金が減少してきている。今後、給食センターの建設、本庁舎の耐震工事や認定こども園建設により公債費が増加していくことが見込まれるため、引き続き地方債の発行を伴う普通建設事業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軽減を図るため、公共事業に係る起債の発行を抑制してきた。今後、給食センターの建設、本庁舎の耐震工事や認定こども園建設に係る起債発行により地方債の現在高が増加することから、交付税算入される起債の検討等自己財源を軽減するよう検討を重ね後世への負担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昭和</a:t>
          </a:r>
          <a:r>
            <a:rPr kumimoji="1" lang="en-US" altLang="ja-JP" sz="1100">
              <a:latin typeface="ＭＳ Ｐゴシック"/>
            </a:rPr>
            <a:t>50</a:t>
          </a:r>
          <a:r>
            <a:rPr kumimoji="1" lang="ja-JP" altLang="en-US" sz="1100">
              <a:latin typeface="ＭＳ Ｐゴシック"/>
            </a:rPr>
            <a:t>年代からの真美ヶ丘地区の開発により、建設した施設が</a:t>
          </a:r>
          <a:r>
            <a:rPr kumimoji="1" lang="en-US" altLang="ja-JP" sz="1100">
              <a:latin typeface="ＭＳ Ｐゴシック"/>
            </a:rPr>
            <a:t>30</a:t>
          </a:r>
          <a:r>
            <a:rPr kumimoji="1" lang="ja-JP" altLang="en-US" sz="1100">
              <a:latin typeface="ＭＳ Ｐゴシック"/>
            </a:rPr>
            <a:t>年経過し老朽化しているため減価償却率を押し上げている。</a:t>
          </a:r>
          <a:endParaRPr kumimoji="1" lang="en-US" altLang="ja-JP" sz="1100">
            <a:latin typeface="ＭＳ Ｐゴシック"/>
          </a:endParaRPr>
        </a:p>
        <a:p>
          <a:r>
            <a:rPr kumimoji="1" lang="ja-JP" altLang="en-US" sz="1100">
              <a:latin typeface="ＭＳ Ｐゴシック"/>
            </a:rPr>
            <a:t>今後は、定期的な点検・修繕により実際の使用できる期間を延伸していく。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131717</xdr:rowOff>
    </xdr:from>
    <xdr:to>
      <xdr:col>3</xdr:col>
      <xdr:colOff>511175</xdr:colOff>
      <xdr:row>29</xdr:row>
      <xdr:rowOff>61867</xdr:rowOff>
    </xdr:to>
    <xdr:sp macro="" textlink="">
      <xdr:nvSpPr>
        <xdr:cNvPr id="73" name="フローチャート : 判断 72"/>
        <xdr:cNvSpPr/>
      </xdr:nvSpPr>
      <xdr:spPr>
        <a:xfrm>
          <a:off x="4000500" y="571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132261</xdr:rowOff>
    </xdr:from>
    <xdr:to>
      <xdr:col>3</xdr:col>
      <xdr:colOff>511175</xdr:colOff>
      <xdr:row>27</xdr:row>
      <xdr:rowOff>62411</xdr:rowOff>
    </xdr:to>
    <xdr:sp macro="" textlink="">
      <xdr:nvSpPr>
        <xdr:cNvPr id="79" name="円/楕円 78"/>
        <xdr:cNvSpPr/>
      </xdr:nvSpPr>
      <xdr:spPr>
        <a:xfrm>
          <a:off x="4000500" y="53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52994</xdr:rowOff>
    </xdr:from>
    <xdr:ext cx="405111" cy="259045"/>
    <xdr:sp macro="" textlink="">
      <xdr:nvSpPr>
        <xdr:cNvPr id="80" name="n_1aveValue有形固定資産減価償却率"/>
        <xdr:cNvSpPr txBox="1"/>
      </xdr:nvSpPr>
      <xdr:spPr>
        <a:xfrm>
          <a:off x="3836043" y="580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78938</xdr:rowOff>
    </xdr:from>
    <xdr:ext cx="405111" cy="259045"/>
    <xdr:sp macro="" textlink="">
      <xdr:nvSpPr>
        <xdr:cNvPr id="81" name="n_1mainValue有形固定資産減価償却率"/>
        <xdr:cNvSpPr txBox="1"/>
      </xdr:nvSpPr>
      <xdr:spPr>
        <a:xfrm>
          <a:off x="3836043" y="514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6350</xdr:rowOff>
    </xdr:from>
    <xdr:to>
      <xdr:col>5</xdr:col>
      <xdr:colOff>409575</xdr:colOff>
      <xdr:row>35</xdr:row>
      <xdr:rowOff>107950</xdr:rowOff>
    </xdr:to>
    <xdr:sp macro="" textlink="">
      <xdr:nvSpPr>
        <xdr:cNvPr id="70" name="円/楕円 69"/>
        <xdr:cNvSpPr/>
      </xdr:nvSpPr>
      <xdr:spPr>
        <a:xfrm>
          <a:off x="3746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124477</xdr:rowOff>
    </xdr:from>
    <xdr:ext cx="405111" cy="259045"/>
    <xdr:sp macro="" textlink="">
      <xdr:nvSpPr>
        <xdr:cNvPr id="72" name="n_1mainValue【道路】&#10;有形固定資産減価償却率"/>
        <xdr:cNvSpPr txBox="1"/>
      </xdr:nvSpPr>
      <xdr:spPr>
        <a:xfrm>
          <a:off x="3582043"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9398</xdr:rowOff>
    </xdr:from>
    <xdr:to>
      <xdr:col>14</xdr:col>
      <xdr:colOff>79375</xdr:colOff>
      <xdr:row>39</xdr:row>
      <xdr:rowOff>110998</xdr:rowOff>
    </xdr:to>
    <xdr:sp macro="" textlink="">
      <xdr:nvSpPr>
        <xdr:cNvPr id="102" name="フローチャート : 判断 101"/>
        <xdr:cNvSpPr/>
      </xdr:nvSpPr>
      <xdr:spPr>
        <a:xfrm>
          <a:off x="9588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38202</xdr:rowOff>
    </xdr:from>
    <xdr:to>
      <xdr:col>14</xdr:col>
      <xdr:colOff>79375</xdr:colOff>
      <xdr:row>36</xdr:row>
      <xdr:rowOff>139802</xdr:rowOff>
    </xdr:to>
    <xdr:sp macro="" textlink="">
      <xdr:nvSpPr>
        <xdr:cNvPr id="108" name="円/楕円 107"/>
        <xdr:cNvSpPr/>
      </xdr:nvSpPr>
      <xdr:spPr>
        <a:xfrm>
          <a:off x="9588500" y="62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102125</xdr:rowOff>
    </xdr:from>
    <xdr:ext cx="469744" cy="259045"/>
    <xdr:sp macro="" textlink="">
      <xdr:nvSpPr>
        <xdr:cNvPr id="109" name="n_1aveValue【道路】&#10;一人当たり延長"/>
        <xdr:cNvSpPr txBox="1"/>
      </xdr:nvSpPr>
      <xdr:spPr>
        <a:xfrm>
          <a:off x="9391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9.550</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156329</xdr:rowOff>
    </xdr:from>
    <xdr:ext cx="534377" cy="259045"/>
    <xdr:sp macro="" textlink="">
      <xdr:nvSpPr>
        <xdr:cNvPr id="110" name="n_1mainValue【道路】&#10;一人当たり延長"/>
        <xdr:cNvSpPr txBox="1"/>
      </xdr:nvSpPr>
      <xdr:spPr>
        <a:xfrm>
          <a:off x="9359410" y="598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20066</xdr:rowOff>
    </xdr:from>
    <xdr:to>
      <xdr:col>5</xdr:col>
      <xdr:colOff>409575</xdr:colOff>
      <xdr:row>55</xdr:row>
      <xdr:rowOff>121666</xdr:rowOff>
    </xdr:to>
    <xdr:sp macro="" textlink="">
      <xdr:nvSpPr>
        <xdr:cNvPr id="146" name="円/楕円 145"/>
        <xdr:cNvSpPr/>
      </xdr:nvSpPr>
      <xdr:spPr>
        <a:xfrm>
          <a:off x="3746500" y="94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138193</xdr:rowOff>
    </xdr:from>
    <xdr:ext cx="405111" cy="259045"/>
    <xdr:sp macro="" textlink="">
      <xdr:nvSpPr>
        <xdr:cNvPr id="148" name="n_1mainValue【橋りょう・トンネル】&#10;有形固定資産減価償却率"/>
        <xdr:cNvSpPr txBox="1"/>
      </xdr:nvSpPr>
      <xdr:spPr>
        <a:xfrm>
          <a:off x="3582043" y="922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152864</xdr:rowOff>
    </xdr:from>
    <xdr:to>
      <xdr:col>14</xdr:col>
      <xdr:colOff>79375</xdr:colOff>
      <xdr:row>61</xdr:row>
      <xdr:rowOff>83014</xdr:rowOff>
    </xdr:to>
    <xdr:sp macro="" textlink="">
      <xdr:nvSpPr>
        <xdr:cNvPr id="179" name="フローチャート : 判断 178"/>
        <xdr:cNvSpPr/>
      </xdr:nvSpPr>
      <xdr:spPr>
        <a:xfrm>
          <a:off x="9588500" y="104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107913</xdr:rowOff>
    </xdr:from>
    <xdr:to>
      <xdr:col>14</xdr:col>
      <xdr:colOff>79375</xdr:colOff>
      <xdr:row>60</xdr:row>
      <xdr:rowOff>38063</xdr:rowOff>
    </xdr:to>
    <xdr:sp macro="" textlink="">
      <xdr:nvSpPr>
        <xdr:cNvPr id="185" name="円/楕円 184"/>
        <xdr:cNvSpPr/>
      </xdr:nvSpPr>
      <xdr:spPr>
        <a:xfrm>
          <a:off x="9588500" y="102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74141</xdr:rowOff>
    </xdr:from>
    <xdr:ext cx="599010" cy="259045"/>
    <xdr:sp macro="" textlink="">
      <xdr:nvSpPr>
        <xdr:cNvPr id="186" name="n_1aveValue【橋りょう・トンネル】&#10;一人当たり有形固定資産（償却資産）額"/>
        <xdr:cNvSpPr txBox="1"/>
      </xdr:nvSpPr>
      <xdr:spPr>
        <a:xfrm>
          <a:off x="9327094" y="1053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146,545</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54590</xdr:rowOff>
    </xdr:from>
    <xdr:ext cx="599010" cy="259045"/>
    <xdr:sp macro="" textlink="">
      <xdr:nvSpPr>
        <xdr:cNvPr id="187" name="n_1mainValue【橋りょう・トンネル】&#10;一人当たり有形固定資産（償却資産）額"/>
        <xdr:cNvSpPr txBox="1"/>
      </xdr:nvSpPr>
      <xdr:spPr>
        <a:xfrm>
          <a:off x="9327094" y="999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122174</xdr:rowOff>
    </xdr:from>
    <xdr:to>
      <xdr:col>5</xdr:col>
      <xdr:colOff>409575</xdr:colOff>
      <xdr:row>79</xdr:row>
      <xdr:rowOff>52324</xdr:rowOff>
    </xdr:to>
    <xdr:sp macro="" textlink="">
      <xdr:nvSpPr>
        <xdr:cNvPr id="223" name="円/楕円 222"/>
        <xdr:cNvSpPr/>
      </xdr:nvSpPr>
      <xdr:spPr>
        <a:xfrm>
          <a:off x="3746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68851</xdr:rowOff>
    </xdr:from>
    <xdr:ext cx="405111" cy="259045"/>
    <xdr:sp macro="" textlink="">
      <xdr:nvSpPr>
        <xdr:cNvPr id="225" name="n_1mainValue【公営住宅】&#10;有形固定資産減価償却率"/>
        <xdr:cNvSpPr txBox="1"/>
      </xdr:nvSpPr>
      <xdr:spPr>
        <a:xfrm>
          <a:off x="3582043" y="132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22733</xdr:rowOff>
    </xdr:from>
    <xdr:to>
      <xdr:col>14</xdr:col>
      <xdr:colOff>79375</xdr:colOff>
      <xdr:row>86</xdr:row>
      <xdr:rowOff>124333</xdr:rowOff>
    </xdr:to>
    <xdr:sp macro="" textlink="">
      <xdr:nvSpPr>
        <xdr:cNvPr id="262" name="円/楕円 261"/>
        <xdr:cNvSpPr/>
      </xdr:nvSpPr>
      <xdr:spPr>
        <a:xfrm>
          <a:off x="9588500" y="147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3"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115460</xdr:rowOff>
    </xdr:from>
    <xdr:ext cx="469744" cy="259045"/>
    <xdr:sp macro="" textlink="">
      <xdr:nvSpPr>
        <xdr:cNvPr id="264" name="n_1mainValue【公営住宅】&#10;一人当たり面積"/>
        <xdr:cNvSpPr txBox="1"/>
      </xdr:nvSpPr>
      <xdr:spPr>
        <a:xfrm>
          <a:off x="9391727"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160655</xdr:rowOff>
    </xdr:from>
    <xdr:to>
      <xdr:col>22</xdr:col>
      <xdr:colOff>415925</xdr:colOff>
      <xdr:row>38</xdr:row>
      <xdr:rowOff>90805</xdr:rowOff>
    </xdr:to>
    <xdr:sp macro="" textlink="">
      <xdr:nvSpPr>
        <xdr:cNvPr id="312" name="フローチャート : 判断 311"/>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139700</xdr:rowOff>
    </xdr:from>
    <xdr:to>
      <xdr:col>22</xdr:col>
      <xdr:colOff>415925</xdr:colOff>
      <xdr:row>36</xdr:row>
      <xdr:rowOff>69850</xdr:rowOff>
    </xdr:to>
    <xdr:sp macro="" textlink="">
      <xdr:nvSpPr>
        <xdr:cNvPr id="318" name="円/楕円 317"/>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81932</xdr:rowOff>
    </xdr:from>
    <xdr:ext cx="405111" cy="259045"/>
    <xdr:sp macro="" textlink="">
      <xdr:nvSpPr>
        <xdr:cNvPr id="319" name="n_1aveValue【認定こども園・幼稚園・保育所】&#10;有形固定資産減価償却率"/>
        <xdr:cNvSpPr txBox="1"/>
      </xdr:nvSpPr>
      <xdr:spPr>
        <a:xfrm>
          <a:off x="15266043"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86377</xdr:rowOff>
    </xdr:from>
    <xdr:ext cx="405111" cy="259045"/>
    <xdr:sp macro="" textlink="">
      <xdr:nvSpPr>
        <xdr:cNvPr id="320" name="n_1mainValue【認定こども園・幼稚園・保育所】&#10;有形固定資産減価償却率"/>
        <xdr:cNvSpPr txBox="1"/>
      </xdr:nvSpPr>
      <xdr:spPr>
        <a:xfrm>
          <a:off x="15266043"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82550</xdr:rowOff>
    </xdr:from>
    <xdr:to>
      <xdr:col>31</xdr:col>
      <xdr:colOff>85725</xdr:colOff>
      <xdr:row>40</xdr:row>
      <xdr:rowOff>12700</xdr:rowOff>
    </xdr:to>
    <xdr:sp macro="" textlink="">
      <xdr:nvSpPr>
        <xdr:cNvPr id="357" name="円/楕円 356"/>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58"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29227</xdr:rowOff>
    </xdr:from>
    <xdr:ext cx="469744" cy="259045"/>
    <xdr:sp macro="" textlink="">
      <xdr:nvSpPr>
        <xdr:cNvPr id="359" name="n_1mainValue【認定こども園・幼稚園・保育所】&#10;一人当たり面積"/>
        <xdr:cNvSpPr txBox="1"/>
      </xdr:nvSpPr>
      <xdr:spPr>
        <a:xfrm>
          <a:off x="21075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8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391" name="フローチャート : 判断 390"/>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17780</xdr:rowOff>
    </xdr:from>
    <xdr:to>
      <xdr:col>22</xdr:col>
      <xdr:colOff>415925</xdr:colOff>
      <xdr:row>59</xdr:row>
      <xdr:rowOff>119380</xdr:rowOff>
    </xdr:to>
    <xdr:sp macro="" textlink="">
      <xdr:nvSpPr>
        <xdr:cNvPr id="397" name="円/楕円 396"/>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3827</xdr:rowOff>
    </xdr:from>
    <xdr:ext cx="405111" cy="259045"/>
    <xdr:sp macro="" textlink="">
      <xdr:nvSpPr>
        <xdr:cNvPr id="398" name="n_1aveValue【学校施設】&#10;有形固定資産減価償却率"/>
        <xdr:cNvSpPr txBox="1"/>
      </xdr:nvSpPr>
      <xdr:spPr>
        <a:xfrm>
          <a:off x="15266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135907</xdr:rowOff>
    </xdr:from>
    <xdr:ext cx="405111" cy="259045"/>
    <xdr:sp macro="" textlink="">
      <xdr:nvSpPr>
        <xdr:cNvPr id="399" name="n_1mainValue【学校施設】&#10;有形固定資産減価償却率"/>
        <xdr:cNvSpPr txBox="1"/>
      </xdr:nvSpPr>
      <xdr:spPr>
        <a:xfrm>
          <a:off x="15266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143510</xdr:rowOff>
    </xdr:from>
    <xdr:to>
      <xdr:col>31</xdr:col>
      <xdr:colOff>85725</xdr:colOff>
      <xdr:row>62</xdr:row>
      <xdr:rowOff>73660</xdr:rowOff>
    </xdr:to>
    <xdr:sp macro="" textlink="">
      <xdr:nvSpPr>
        <xdr:cNvPr id="437" name="円/楕円 436"/>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38"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64787</xdr:rowOff>
    </xdr:from>
    <xdr:ext cx="469744" cy="259045"/>
    <xdr:sp macro="" textlink="">
      <xdr:nvSpPr>
        <xdr:cNvPr id="439" name="n_1mainValue【学校施設】&#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7" name="直線コネクタ 4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8" name="テキスト ボックス 4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9" name="直線コネクタ 4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0" name="テキスト ボックス 4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1" name="直線コネクタ 4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2" name="テキスト ボックス 4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3" name="直線コネクタ 4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4" name="テキスト ボックス 4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5" name="直線コネクタ 4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6" name="テキスト ボックス 4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7" name="直線コネクタ 4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8" name="テキスト ボックス 4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2" name="直線コネクタ 481"/>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3"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4" name="直線コネクタ 48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5"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86" name="直線コネクタ 485"/>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87"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88" name="フローチャート : 判断 487"/>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20501</xdr:rowOff>
    </xdr:from>
    <xdr:to>
      <xdr:col>22</xdr:col>
      <xdr:colOff>415925</xdr:colOff>
      <xdr:row>105</xdr:row>
      <xdr:rowOff>122101</xdr:rowOff>
    </xdr:to>
    <xdr:sp macro="" textlink="">
      <xdr:nvSpPr>
        <xdr:cNvPr id="489" name="フローチャート : 判断 488"/>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76019</xdr:rowOff>
    </xdr:from>
    <xdr:to>
      <xdr:col>22</xdr:col>
      <xdr:colOff>415925</xdr:colOff>
      <xdr:row>104</xdr:row>
      <xdr:rowOff>6169</xdr:rowOff>
    </xdr:to>
    <xdr:sp macro="" textlink="">
      <xdr:nvSpPr>
        <xdr:cNvPr id="495" name="円/楕円 494"/>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113228</xdr:rowOff>
    </xdr:from>
    <xdr:ext cx="405111" cy="259045"/>
    <xdr:sp macro="" textlink="">
      <xdr:nvSpPr>
        <xdr:cNvPr id="496" name="n_1aveValue【公民館】&#10;有形固定資産減価償却率"/>
        <xdr:cNvSpPr txBox="1"/>
      </xdr:nvSpPr>
      <xdr:spPr>
        <a:xfrm>
          <a:off x="15266043"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22696</xdr:rowOff>
    </xdr:from>
    <xdr:ext cx="405111" cy="259045"/>
    <xdr:sp macro="" textlink="">
      <xdr:nvSpPr>
        <xdr:cNvPr id="497" name="n_1mainValue【公民館】&#10;有形固定資産減価償却率"/>
        <xdr:cNvSpPr txBox="1"/>
      </xdr:nvSpPr>
      <xdr:spPr>
        <a:xfrm>
          <a:off x="15266043"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1" name="直線コネクタ 520"/>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2"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3" name="直線コネクタ 522"/>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4"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5" name="直線コネクタ 524"/>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26"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27" name="フローチャート : 判断 526"/>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17780</xdr:rowOff>
    </xdr:from>
    <xdr:to>
      <xdr:col>31</xdr:col>
      <xdr:colOff>85725</xdr:colOff>
      <xdr:row>105</xdr:row>
      <xdr:rowOff>119380</xdr:rowOff>
    </xdr:to>
    <xdr:sp macro="" textlink="">
      <xdr:nvSpPr>
        <xdr:cNvPr id="528" name="フローチャート : 判断 527"/>
        <xdr:cNvSpPr/>
      </xdr:nvSpPr>
      <xdr:spPr>
        <a:xfrm>
          <a:off x="21272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44450</xdr:rowOff>
    </xdr:from>
    <xdr:to>
      <xdr:col>31</xdr:col>
      <xdr:colOff>85725</xdr:colOff>
      <xdr:row>102</xdr:row>
      <xdr:rowOff>146050</xdr:rowOff>
    </xdr:to>
    <xdr:sp macro="" textlink="">
      <xdr:nvSpPr>
        <xdr:cNvPr id="534" name="円/楕円 533"/>
        <xdr:cNvSpPr/>
      </xdr:nvSpPr>
      <xdr:spPr>
        <a:xfrm>
          <a:off x="21272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110507</xdr:rowOff>
    </xdr:from>
    <xdr:ext cx="469744" cy="259045"/>
    <xdr:sp macro="" textlink="">
      <xdr:nvSpPr>
        <xdr:cNvPr id="535" name="n_1aveValue【公民館】&#10;一人当たり面積"/>
        <xdr:cNvSpPr txBox="1"/>
      </xdr:nvSpPr>
      <xdr:spPr>
        <a:xfrm>
          <a:off x="21075727" y="18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162577</xdr:rowOff>
    </xdr:from>
    <xdr:ext cx="469744" cy="259045"/>
    <xdr:sp macro="" textlink="">
      <xdr:nvSpPr>
        <xdr:cNvPr id="536" name="n_1mainValue【公民館】&#10;一人当たり面積"/>
        <xdr:cNvSpPr txBox="1"/>
      </xdr:nvSpPr>
      <xdr:spPr>
        <a:xfrm>
          <a:off x="2107572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昭和</a:t>
          </a:r>
          <a:r>
            <a:rPr kumimoji="1" lang="en-US" altLang="ja-JP" sz="1300">
              <a:latin typeface="ＭＳ Ｐゴシック"/>
            </a:rPr>
            <a:t>50</a:t>
          </a:r>
          <a:r>
            <a:rPr kumimoji="1" lang="ja-JP" altLang="en-US" sz="1300">
              <a:latin typeface="ＭＳ Ｐゴシック"/>
            </a:rPr>
            <a:t>年代からの真美ヶ丘地区の開発により、建設した施設が</a:t>
          </a:r>
          <a:r>
            <a:rPr kumimoji="1" lang="en-US" altLang="ja-JP" sz="1300">
              <a:latin typeface="ＭＳ Ｐゴシック"/>
            </a:rPr>
            <a:t>30</a:t>
          </a:r>
          <a:r>
            <a:rPr kumimoji="1" lang="ja-JP" altLang="en-US" sz="1300">
              <a:latin typeface="ＭＳ Ｐゴシック"/>
            </a:rPr>
            <a:t>年経過し各施設とも老朽化してきているのが要因である。</a:t>
          </a:r>
          <a:endParaRPr kumimoji="1" lang="en-US" altLang="ja-JP" sz="1300">
            <a:latin typeface="ＭＳ Ｐゴシック"/>
          </a:endParaRPr>
        </a:p>
        <a:p>
          <a:r>
            <a:rPr kumimoji="1" lang="ja-JP" altLang="en-US" sz="1300">
              <a:latin typeface="ＭＳ Ｐゴシック"/>
            </a:rPr>
            <a:t>今後、施設を更新する際には、施設の延伸を図るとともに今後の人口変動を見据えた面積に削減するよう努める。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108585</xdr:rowOff>
    </xdr:from>
    <xdr:to>
      <xdr:col>6</xdr:col>
      <xdr:colOff>510540</xdr:colOff>
      <xdr:row>40</xdr:row>
      <xdr:rowOff>142875</xdr:rowOff>
    </xdr:to>
    <xdr:cxnSp macro="">
      <xdr:nvCxnSpPr>
        <xdr:cNvPr id="56" name="直線コネクタ 55"/>
        <xdr:cNvCxnSpPr/>
      </xdr:nvCxnSpPr>
      <xdr:spPr>
        <a:xfrm flipV="1">
          <a:off x="4634865" y="576643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146702</xdr:rowOff>
    </xdr:from>
    <xdr:ext cx="405111" cy="259045"/>
    <xdr:sp macro="" textlink="">
      <xdr:nvSpPr>
        <xdr:cNvPr id="57" name="【図書館】&#10;有形固定資産減価償却率最小値テキスト"/>
        <xdr:cNvSpPr txBox="1"/>
      </xdr:nvSpPr>
      <xdr:spPr>
        <a:xfrm>
          <a:off x="4724400"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422275</xdr:colOff>
      <xdr:row>40</xdr:row>
      <xdr:rowOff>142875</xdr:rowOff>
    </xdr:from>
    <xdr:to>
      <xdr:col>6</xdr:col>
      <xdr:colOff>600075</xdr:colOff>
      <xdr:row>40</xdr:row>
      <xdr:rowOff>142875</xdr:rowOff>
    </xdr:to>
    <xdr:cxnSp macro="">
      <xdr:nvCxnSpPr>
        <xdr:cNvPr id="58" name="直線コネクタ 57"/>
        <xdr:cNvCxnSpPr/>
      </xdr:nvCxnSpPr>
      <xdr:spPr>
        <a:xfrm>
          <a:off x="4546600" y="700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55262</xdr:rowOff>
    </xdr:from>
    <xdr:ext cx="405111" cy="259045"/>
    <xdr:sp macro="" textlink="">
      <xdr:nvSpPr>
        <xdr:cNvPr id="59" name="【図書館】&#10;有形固定資産減価償却率最大値テキスト"/>
        <xdr:cNvSpPr txBox="1"/>
      </xdr:nvSpPr>
      <xdr:spPr>
        <a:xfrm>
          <a:off x="47244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33</xdr:row>
      <xdr:rowOff>108585</xdr:rowOff>
    </xdr:from>
    <xdr:to>
      <xdr:col>6</xdr:col>
      <xdr:colOff>600075</xdr:colOff>
      <xdr:row>33</xdr:row>
      <xdr:rowOff>108585</xdr:rowOff>
    </xdr:to>
    <xdr:cxnSp macro="">
      <xdr:nvCxnSpPr>
        <xdr:cNvPr id="60" name="直線コネクタ 59"/>
        <xdr:cNvCxnSpPr/>
      </xdr:nvCxnSpPr>
      <xdr:spPr>
        <a:xfrm>
          <a:off x="4546600" y="576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55262</xdr:rowOff>
    </xdr:from>
    <xdr:ext cx="405111" cy="259045"/>
    <xdr:sp macro="" textlink="">
      <xdr:nvSpPr>
        <xdr:cNvPr id="61" name="【図書館】&#10;有形固定資産減価償却率平均値テキスト"/>
        <xdr:cNvSpPr txBox="1"/>
      </xdr:nvSpPr>
      <xdr:spPr>
        <a:xfrm>
          <a:off x="47244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76835</xdr:rowOff>
    </xdr:from>
    <xdr:to>
      <xdr:col>6</xdr:col>
      <xdr:colOff>561975</xdr:colOff>
      <xdr:row>38</xdr:row>
      <xdr:rowOff>6985</xdr:rowOff>
    </xdr:to>
    <xdr:sp macro="" textlink="">
      <xdr:nvSpPr>
        <xdr:cNvPr id="62" name="フローチャート :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71120</xdr:rowOff>
    </xdr:from>
    <xdr:to>
      <xdr:col>5</xdr:col>
      <xdr:colOff>409575</xdr:colOff>
      <xdr:row>38</xdr:row>
      <xdr:rowOff>1270</xdr:rowOff>
    </xdr:to>
    <xdr:sp macro="" textlink="">
      <xdr:nvSpPr>
        <xdr:cNvPr id="63" name="フローチャート : 判断 62"/>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163847</xdr:rowOff>
    </xdr:from>
    <xdr:ext cx="405111" cy="259045"/>
    <xdr:sp macro="" textlink="">
      <xdr:nvSpPr>
        <xdr:cNvPr id="64" name="n_1aveValue【図書館】&#10;有形固定資産減価償却率"/>
        <xdr:cNvSpPr txBox="1"/>
      </xdr:nvSpPr>
      <xdr:spPr>
        <a:xfrm>
          <a:off x="3582043"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99695</xdr:rowOff>
    </xdr:from>
    <xdr:to>
      <xdr:col>5</xdr:col>
      <xdr:colOff>409575</xdr:colOff>
      <xdr:row>37</xdr:row>
      <xdr:rowOff>29845</xdr:rowOff>
    </xdr:to>
    <xdr:sp macro="" textlink="">
      <xdr:nvSpPr>
        <xdr:cNvPr id="70" name="円/楕円 69"/>
        <xdr:cNvSpPr/>
      </xdr:nvSpPr>
      <xdr:spPr>
        <a:xfrm>
          <a:off x="3746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46372</xdr:rowOff>
    </xdr:from>
    <xdr:ext cx="405111" cy="259045"/>
    <xdr:sp macro="" textlink="">
      <xdr:nvSpPr>
        <xdr:cNvPr id="71" name="n_1mainValue【図書館】&#10;有形固定資産減価償却率"/>
        <xdr:cNvSpPr txBox="1"/>
      </xdr:nvSpPr>
      <xdr:spPr>
        <a:xfrm>
          <a:off x="3582043"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6" name="直線コネクタ 95"/>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7"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8" name="直線コネクタ 97"/>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9"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0" name="直線コネクタ 99"/>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1"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2" name="フローチャート : 判断 101"/>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3" name="フローチャート : 判断 102"/>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4"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0</xdr:rowOff>
    </xdr:from>
    <xdr:to>
      <xdr:col>14</xdr:col>
      <xdr:colOff>79375</xdr:colOff>
      <xdr:row>38</xdr:row>
      <xdr:rowOff>101600</xdr:rowOff>
    </xdr:to>
    <xdr:sp macro="" textlink="">
      <xdr:nvSpPr>
        <xdr:cNvPr id="110" name="円/楕円 109"/>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11"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8" name="直線コネクタ 137"/>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9"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0" name="直線コネクタ 139"/>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1"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2" name="直線コネクタ 141"/>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3"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5" name="フローチャート : 判断 144"/>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6"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74930</xdr:rowOff>
    </xdr:from>
    <xdr:to>
      <xdr:col>5</xdr:col>
      <xdr:colOff>409575</xdr:colOff>
      <xdr:row>58</xdr:row>
      <xdr:rowOff>5080</xdr:rowOff>
    </xdr:to>
    <xdr:sp macro="" textlink="">
      <xdr:nvSpPr>
        <xdr:cNvPr id="152" name="円/楕円 151"/>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21607</xdr:rowOff>
    </xdr:from>
    <xdr:ext cx="405111" cy="259045"/>
    <xdr:sp macro="" textlink="">
      <xdr:nvSpPr>
        <xdr:cNvPr id="153" name="n_1mainValue【体育館・プール】&#10;有形固定資産減価償却率"/>
        <xdr:cNvSpPr txBox="1"/>
      </xdr:nvSpPr>
      <xdr:spPr>
        <a:xfrm>
          <a:off x="3582043"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7" name="直線コネクタ 176"/>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8"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9" name="直線コネクタ 178"/>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0"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1" name="直線コネクタ 180"/>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2"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3" name="フローチャート : 判断 182"/>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4" name="フローチャート : 判断 183"/>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5"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135890</xdr:rowOff>
    </xdr:from>
    <xdr:to>
      <xdr:col>14</xdr:col>
      <xdr:colOff>79375</xdr:colOff>
      <xdr:row>64</xdr:row>
      <xdr:rowOff>66040</xdr:rowOff>
    </xdr:to>
    <xdr:sp macro="" textlink="">
      <xdr:nvSpPr>
        <xdr:cNvPr id="191" name="円/楕円 190"/>
        <xdr:cNvSpPr/>
      </xdr:nvSpPr>
      <xdr:spPr>
        <a:xfrm>
          <a:off x="9588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57167</xdr:rowOff>
    </xdr:from>
    <xdr:ext cx="469744" cy="259045"/>
    <xdr:sp macro="" textlink="">
      <xdr:nvSpPr>
        <xdr:cNvPr id="192" name="n_1mainValue【体育館・プール】&#10;一人当たり面積"/>
        <xdr:cNvSpPr txBox="1"/>
      </xdr:nvSpPr>
      <xdr:spPr>
        <a:xfrm>
          <a:off x="9391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1" name="テキスト ボックス 21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5" name="直線コネクタ 214"/>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6"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7" name="直線コネクタ 216"/>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8"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9" name="直線コネクタ 218"/>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20"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1" name="フローチャート : 判断 220"/>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2" name="フローチャート : 判断 221"/>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160290</xdr:rowOff>
    </xdr:from>
    <xdr:ext cx="405111" cy="259045"/>
    <xdr:sp macro="" textlink="">
      <xdr:nvSpPr>
        <xdr:cNvPr id="223" name="n_1aveValue【福祉施設】&#10;有形固定資産減価償却率"/>
        <xdr:cNvSpPr txBox="1"/>
      </xdr:nvSpPr>
      <xdr:spPr>
        <a:xfrm>
          <a:off x="3582043"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28448</xdr:rowOff>
    </xdr:from>
    <xdr:to>
      <xdr:col>5</xdr:col>
      <xdr:colOff>409575</xdr:colOff>
      <xdr:row>86</xdr:row>
      <xdr:rowOff>130048</xdr:rowOff>
    </xdr:to>
    <xdr:sp macro="" textlink="">
      <xdr:nvSpPr>
        <xdr:cNvPr id="229" name="円/楕円 228"/>
        <xdr:cNvSpPr/>
      </xdr:nvSpPr>
      <xdr:spPr>
        <a:xfrm>
          <a:off x="3746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121175</xdr:rowOff>
    </xdr:from>
    <xdr:ext cx="405111" cy="259045"/>
    <xdr:sp macro="" textlink="">
      <xdr:nvSpPr>
        <xdr:cNvPr id="230" name="n_1mainValue【福祉施設】&#10;有形固定資産減価償却率"/>
        <xdr:cNvSpPr txBox="1"/>
      </xdr:nvSpPr>
      <xdr:spPr>
        <a:xfrm>
          <a:off x="3582043" y="1486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1" name="直線コネクタ 24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2" name="テキスト ボックス 24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3" name="直線コネクタ 24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4" name="テキスト ボックス 24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5" name="直線コネクタ 24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6" name="テキスト ボックス 24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7" name="直線コネクタ 24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8" name="テキスト ボックス 24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47244</xdr:rowOff>
    </xdr:from>
    <xdr:to>
      <xdr:col>15</xdr:col>
      <xdr:colOff>180340</xdr:colOff>
      <xdr:row>86</xdr:row>
      <xdr:rowOff>33528</xdr:rowOff>
    </xdr:to>
    <xdr:cxnSp macro="">
      <xdr:nvCxnSpPr>
        <xdr:cNvPr id="252" name="直線コネクタ 251"/>
        <xdr:cNvCxnSpPr/>
      </xdr:nvCxnSpPr>
      <xdr:spPr>
        <a:xfrm flipV="1">
          <a:off x="10476865" y="13763244"/>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37355</xdr:rowOff>
    </xdr:from>
    <xdr:ext cx="469744" cy="259045"/>
    <xdr:sp macro="" textlink="">
      <xdr:nvSpPr>
        <xdr:cNvPr id="253" name="【福祉施設】&#10;一人当たり面積最小値テキスト"/>
        <xdr:cNvSpPr txBox="1"/>
      </xdr:nvSpPr>
      <xdr:spPr>
        <a:xfrm>
          <a:off x="105664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86</xdr:row>
      <xdr:rowOff>33528</xdr:rowOff>
    </xdr:from>
    <xdr:to>
      <xdr:col>15</xdr:col>
      <xdr:colOff>269875</xdr:colOff>
      <xdr:row>86</xdr:row>
      <xdr:rowOff>33528</xdr:rowOff>
    </xdr:to>
    <xdr:cxnSp macro="">
      <xdr:nvCxnSpPr>
        <xdr:cNvPr id="254" name="直線コネクタ 253"/>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165371</xdr:rowOff>
    </xdr:from>
    <xdr:ext cx="469744" cy="259045"/>
    <xdr:sp macro="" textlink="">
      <xdr:nvSpPr>
        <xdr:cNvPr id="255" name="【福祉施設】&#10;一人当たり面積最大値テキスト"/>
        <xdr:cNvSpPr txBox="1"/>
      </xdr:nvSpPr>
      <xdr:spPr>
        <a:xfrm>
          <a:off x="10566400" y="1353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80</xdr:row>
      <xdr:rowOff>47244</xdr:rowOff>
    </xdr:from>
    <xdr:to>
      <xdr:col>15</xdr:col>
      <xdr:colOff>269875</xdr:colOff>
      <xdr:row>80</xdr:row>
      <xdr:rowOff>47244</xdr:rowOff>
    </xdr:to>
    <xdr:cxnSp macro="">
      <xdr:nvCxnSpPr>
        <xdr:cNvPr id="256" name="直線コネクタ 255"/>
        <xdr:cNvCxnSpPr/>
      </xdr:nvCxnSpPr>
      <xdr:spPr>
        <a:xfrm>
          <a:off x="10388600" y="13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123462</xdr:rowOff>
    </xdr:from>
    <xdr:ext cx="469744" cy="259045"/>
    <xdr:sp macro="" textlink="">
      <xdr:nvSpPr>
        <xdr:cNvPr id="257" name="【福祉施設】&#10;一人当たり面積平均値テキスト"/>
        <xdr:cNvSpPr txBox="1"/>
      </xdr:nvSpPr>
      <xdr:spPr>
        <a:xfrm>
          <a:off x="105664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145035</xdr:rowOff>
    </xdr:from>
    <xdr:to>
      <xdr:col>15</xdr:col>
      <xdr:colOff>231775</xdr:colOff>
      <xdr:row>84</xdr:row>
      <xdr:rowOff>75185</xdr:rowOff>
    </xdr:to>
    <xdr:sp macro="" textlink="">
      <xdr:nvSpPr>
        <xdr:cNvPr id="258" name="フローチャート : 判断 25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131318</xdr:rowOff>
    </xdr:from>
    <xdr:to>
      <xdr:col>14</xdr:col>
      <xdr:colOff>79375</xdr:colOff>
      <xdr:row>84</xdr:row>
      <xdr:rowOff>61468</xdr:rowOff>
    </xdr:to>
    <xdr:sp macro="" textlink="">
      <xdr:nvSpPr>
        <xdr:cNvPr id="259" name="フローチャート : 判断 258"/>
        <xdr:cNvSpPr/>
      </xdr:nvSpPr>
      <xdr:spPr>
        <a:xfrm>
          <a:off x="9588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52595</xdr:rowOff>
    </xdr:from>
    <xdr:ext cx="469744" cy="259045"/>
    <xdr:sp macro="" textlink="">
      <xdr:nvSpPr>
        <xdr:cNvPr id="260" name="n_1aveValue【福祉施設】&#10;一人当たり面積"/>
        <xdr:cNvSpPr txBox="1"/>
      </xdr:nvSpPr>
      <xdr:spPr>
        <a:xfrm>
          <a:off x="93917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131318</xdr:rowOff>
    </xdr:from>
    <xdr:to>
      <xdr:col>14</xdr:col>
      <xdr:colOff>79375</xdr:colOff>
      <xdr:row>80</xdr:row>
      <xdr:rowOff>61468</xdr:rowOff>
    </xdr:to>
    <xdr:sp macro="" textlink="">
      <xdr:nvSpPr>
        <xdr:cNvPr id="266" name="円/楕円 265"/>
        <xdr:cNvSpPr/>
      </xdr:nvSpPr>
      <xdr:spPr>
        <a:xfrm>
          <a:off x="9588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77995</xdr:rowOff>
    </xdr:from>
    <xdr:ext cx="469744" cy="259045"/>
    <xdr:sp macro="" textlink="">
      <xdr:nvSpPr>
        <xdr:cNvPr id="267" name="n_1mainValue【福祉施設】&#10;一人当たり面積"/>
        <xdr:cNvSpPr txBox="1"/>
      </xdr:nvSpPr>
      <xdr:spPr>
        <a:xfrm>
          <a:off x="93917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2" name="テキスト ボックス 30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51054</xdr:rowOff>
    </xdr:from>
    <xdr:to>
      <xdr:col>23</xdr:col>
      <xdr:colOff>516889</xdr:colOff>
      <xdr:row>40</xdr:row>
      <xdr:rowOff>32766</xdr:rowOff>
    </xdr:to>
    <xdr:cxnSp macro="">
      <xdr:nvCxnSpPr>
        <xdr:cNvPr id="306" name="直線コネクタ 305"/>
        <xdr:cNvCxnSpPr/>
      </xdr:nvCxnSpPr>
      <xdr:spPr>
        <a:xfrm flipV="1">
          <a:off x="16318864" y="5880354"/>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36593</xdr:rowOff>
    </xdr:from>
    <xdr:ext cx="405111" cy="259045"/>
    <xdr:sp macro="" textlink="">
      <xdr:nvSpPr>
        <xdr:cNvPr id="307" name="【一般廃棄物処理施設】&#10;有形固定資産減価償却率最小値テキスト"/>
        <xdr:cNvSpPr txBox="1"/>
      </xdr:nvSpPr>
      <xdr:spPr>
        <a:xfrm>
          <a:off x="16408400" y="689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40</xdr:row>
      <xdr:rowOff>32766</xdr:rowOff>
    </xdr:from>
    <xdr:to>
      <xdr:col>23</xdr:col>
      <xdr:colOff>606425</xdr:colOff>
      <xdr:row>40</xdr:row>
      <xdr:rowOff>32766</xdr:rowOff>
    </xdr:to>
    <xdr:cxnSp macro="">
      <xdr:nvCxnSpPr>
        <xdr:cNvPr id="308" name="直線コネクタ 307"/>
        <xdr:cNvCxnSpPr/>
      </xdr:nvCxnSpPr>
      <xdr:spPr>
        <a:xfrm>
          <a:off x="16230600" y="689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169181</xdr:rowOff>
    </xdr:from>
    <xdr:ext cx="405111" cy="259045"/>
    <xdr:sp macro="" textlink="">
      <xdr:nvSpPr>
        <xdr:cNvPr id="309" name="【一般廃棄物処理施設】&#10;有形固定資産減価償却率最大値テキスト"/>
        <xdr:cNvSpPr txBox="1"/>
      </xdr:nvSpPr>
      <xdr:spPr>
        <a:xfrm>
          <a:off x="16408400" y="565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34</xdr:row>
      <xdr:rowOff>51054</xdr:rowOff>
    </xdr:from>
    <xdr:to>
      <xdr:col>23</xdr:col>
      <xdr:colOff>606425</xdr:colOff>
      <xdr:row>34</xdr:row>
      <xdr:rowOff>51054</xdr:rowOff>
    </xdr:to>
    <xdr:cxnSp macro="">
      <xdr:nvCxnSpPr>
        <xdr:cNvPr id="310" name="直線コネクタ 309"/>
        <xdr:cNvCxnSpPr/>
      </xdr:nvCxnSpPr>
      <xdr:spPr>
        <a:xfrm>
          <a:off x="16230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166133</xdr:rowOff>
    </xdr:from>
    <xdr:ext cx="405111" cy="259045"/>
    <xdr:sp macro="" textlink="">
      <xdr:nvSpPr>
        <xdr:cNvPr id="311" name="【一般廃棄物処理施設】&#10;有形固定資産減価償却率平均値テキスト"/>
        <xdr:cNvSpPr txBox="1"/>
      </xdr:nvSpPr>
      <xdr:spPr>
        <a:xfrm>
          <a:off x="16408400" y="633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16256</xdr:rowOff>
    </xdr:from>
    <xdr:to>
      <xdr:col>23</xdr:col>
      <xdr:colOff>568325</xdr:colOff>
      <xdr:row>37</xdr:row>
      <xdr:rowOff>117856</xdr:rowOff>
    </xdr:to>
    <xdr:sp macro="" textlink="">
      <xdr:nvSpPr>
        <xdr:cNvPr id="312" name="フローチャート : 判断 311"/>
        <xdr:cNvSpPr/>
      </xdr:nvSpPr>
      <xdr:spPr>
        <a:xfrm>
          <a:off x="162687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93980</xdr:rowOff>
    </xdr:from>
    <xdr:to>
      <xdr:col>22</xdr:col>
      <xdr:colOff>415925</xdr:colOff>
      <xdr:row>37</xdr:row>
      <xdr:rowOff>24130</xdr:rowOff>
    </xdr:to>
    <xdr:sp macro="" textlink="">
      <xdr:nvSpPr>
        <xdr:cNvPr id="313" name="フローチャート : 判断 312"/>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40657</xdr:rowOff>
    </xdr:from>
    <xdr:ext cx="405111" cy="259045"/>
    <xdr:sp macro="" textlink="">
      <xdr:nvSpPr>
        <xdr:cNvPr id="314" name="n_1aveValue【一般廃棄物処理施設】&#10;有形固定資産減価償却率"/>
        <xdr:cNvSpPr txBox="1"/>
      </xdr:nvSpPr>
      <xdr:spPr>
        <a:xfrm>
          <a:off x="15266043"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82550</xdr:rowOff>
    </xdr:from>
    <xdr:to>
      <xdr:col>22</xdr:col>
      <xdr:colOff>415925</xdr:colOff>
      <xdr:row>42</xdr:row>
      <xdr:rowOff>12700</xdr:rowOff>
    </xdr:to>
    <xdr:sp macro="" textlink="">
      <xdr:nvSpPr>
        <xdr:cNvPr id="320" name="円/楕円 319"/>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3827</xdr:rowOff>
    </xdr:from>
    <xdr:ext cx="405111" cy="259045"/>
    <xdr:sp macro="" textlink="">
      <xdr:nvSpPr>
        <xdr:cNvPr id="321" name="n_1mainValue【一般廃棄物処理施設】&#10;有形固定資産減価償却率"/>
        <xdr:cNvSpPr txBox="1"/>
      </xdr:nvSpPr>
      <xdr:spPr>
        <a:xfrm>
          <a:off x="15266043"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88,579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32" name="テキスト ボックス 331"/>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34" name="テキスト ボックス 333"/>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6" name="テキスト ボックス 33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38" name="テキスト ボックス 33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40" name="テキスト ボックス 33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2" name="テキスト ボックス 34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36005</xdr:rowOff>
    </xdr:from>
    <xdr:to>
      <xdr:col>32</xdr:col>
      <xdr:colOff>186689</xdr:colOff>
      <xdr:row>42</xdr:row>
      <xdr:rowOff>116053</xdr:rowOff>
    </xdr:to>
    <xdr:cxnSp macro="">
      <xdr:nvCxnSpPr>
        <xdr:cNvPr id="346" name="直線コネクタ 345"/>
        <xdr:cNvCxnSpPr/>
      </xdr:nvCxnSpPr>
      <xdr:spPr>
        <a:xfrm flipV="1">
          <a:off x="22160864" y="6551105"/>
          <a:ext cx="0" cy="765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119880</xdr:rowOff>
    </xdr:from>
    <xdr:ext cx="534377" cy="259045"/>
    <xdr:sp macro="" textlink="">
      <xdr:nvSpPr>
        <xdr:cNvPr id="347" name="【一般廃棄物処理施設】&#10;一人当たり有形固定資産（償却資産）額最小値テキスト"/>
        <xdr:cNvSpPr txBox="1"/>
      </xdr:nvSpPr>
      <xdr:spPr>
        <a:xfrm>
          <a:off x="22250400" y="73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42</xdr:row>
      <xdr:rowOff>116053</xdr:rowOff>
    </xdr:from>
    <xdr:to>
      <xdr:col>32</xdr:col>
      <xdr:colOff>276225</xdr:colOff>
      <xdr:row>42</xdr:row>
      <xdr:rowOff>116053</xdr:rowOff>
    </xdr:to>
    <xdr:cxnSp macro="">
      <xdr:nvCxnSpPr>
        <xdr:cNvPr id="348" name="直線コネクタ 347"/>
        <xdr:cNvCxnSpPr/>
      </xdr:nvCxnSpPr>
      <xdr:spPr>
        <a:xfrm>
          <a:off x="22072600" y="731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154131</xdr:rowOff>
    </xdr:from>
    <xdr:ext cx="534377" cy="259045"/>
    <xdr:sp macro="" textlink="">
      <xdr:nvSpPr>
        <xdr:cNvPr id="349" name="【一般廃棄物処理施設】&#10;一人当たり有形固定資産（償却資産）額最大値テキスト"/>
        <xdr:cNvSpPr txBox="1"/>
      </xdr:nvSpPr>
      <xdr:spPr>
        <a:xfrm>
          <a:off x="22250400" y="63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38</xdr:row>
      <xdr:rowOff>36005</xdr:rowOff>
    </xdr:from>
    <xdr:to>
      <xdr:col>32</xdr:col>
      <xdr:colOff>276225</xdr:colOff>
      <xdr:row>38</xdr:row>
      <xdr:rowOff>36005</xdr:rowOff>
    </xdr:to>
    <xdr:cxnSp macro="">
      <xdr:nvCxnSpPr>
        <xdr:cNvPr id="350" name="直線コネクタ 349"/>
        <xdr:cNvCxnSpPr/>
      </xdr:nvCxnSpPr>
      <xdr:spPr>
        <a:xfrm>
          <a:off x="22072600" y="655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43775</xdr:rowOff>
    </xdr:from>
    <xdr:ext cx="534377" cy="259045"/>
    <xdr:sp macro="" textlink="">
      <xdr:nvSpPr>
        <xdr:cNvPr id="351" name="【一般廃棄物処理施設】&#10;一人当たり有形固定資産（償却資産）額平均値テキスト"/>
        <xdr:cNvSpPr txBox="1"/>
      </xdr:nvSpPr>
      <xdr:spPr>
        <a:xfrm>
          <a:off x="22250400" y="6730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65348</xdr:rowOff>
    </xdr:from>
    <xdr:to>
      <xdr:col>32</xdr:col>
      <xdr:colOff>238125</xdr:colOff>
      <xdr:row>39</xdr:row>
      <xdr:rowOff>166948</xdr:rowOff>
    </xdr:to>
    <xdr:sp macro="" textlink="">
      <xdr:nvSpPr>
        <xdr:cNvPr id="352" name="フローチャート : 判断 351"/>
        <xdr:cNvSpPr/>
      </xdr:nvSpPr>
      <xdr:spPr>
        <a:xfrm>
          <a:off x="22110700" y="675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38830</xdr:rowOff>
    </xdr:from>
    <xdr:to>
      <xdr:col>31</xdr:col>
      <xdr:colOff>85725</xdr:colOff>
      <xdr:row>39</xdr:row>
      <xdr:rowOff>140430</xdr:rowOff>
    </xdr:to>
    <xdr:sp macro="" textlink="">
      <xdr:nvSpPr>
        <xdr:cNvPr id="353" name="フローチャート : 判断 352"/>
        <xdr:cNvSpPr/>
      </xdr:nvSpPr>
      <xdr:spPr>
        <a:xfrm>
          <a:off x="21272500" y="67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131557</xdr:rowOff>
    </xdr:from>
    <xdr:ext cx="534377" cy="259045"/>
    <xdr:sp macro="" textlink="">
      <xdr:nvSpPr>
        <xdr:cNvPr id="354" name="n_1aveValue【一般廃棄物処理施設】&#10;一人当たり有形固定資産（償却資産）額"/>
        <xdr:cNvSpPr txBox="1"/>
      </xdr:nvSpPr>
      <xdr:spPr>
        <a:xfrm>
          <a:off x="21043411" y="68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109715</xdr:rowOff>
    </xdr:from>
    <xdr:to>
      <xdr:col>31</xdr:col>
      <xdr:colOff>85725</xdr:colOff>
      <xdr:row>33</xdr:row>
      <xdr:rowOff>39865</xdr:rowOff>
    </xdr:to>
    <xdr:sp macro="" textlink="">
      <xdr:nvSpPr>
        <xdr:cNvPr id="360" name="円/楕円 359"/>
        <xdr:cNvSpPr/>
      </xdr:nvSpPr>
      <xdr:spPr>
        <a:xfrm>
          <a:off x="21272500" y="55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56392</xdr:rowOff>
    </xdr:from>
    <xdr:ext cx="599010" cy="259045"/>
    <xdr:sp macro="" textlink="">
      <xdr:nvSpPr>
        <xdr:cNvPr id="361" name="n_1mainValue【一般廃棄物処理施設】&#10;一人当たり有形固定資産（償却資産）額"/>
        <xdr:cNvSpPr txBox="1"/>
      </xdr:nvSpPr>
      <xdr:spPr>
        <a:xfrm>
          <a:off x="21011094" y="537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2" name="テキスト ボックス 38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6" name="直線コネクタ 385"/>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87"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88" name="直線コネクタ 387"/>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89"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90" name="直線コネクタ 389"/>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91"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2" name="フローチャート : 判断 391"/>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3" name="フローチャート : 判断 392"/>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394" name="n_1aveValue【保健センター・保健所】&#10;有形固定資産減価償却率"/>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53975</xdr:rowOff>
    </xdr:from>
    <xdr:to>
      <xdr:col>22</xdr:col>
      <xdr:colOff>415925</xdr:colOff>
      <xdr:row>62</xdr:row>
      <xdr:rowOff>155575</xdr:rowOff>
    </xdr:to>
    <xdr:sp macro="" textlink="">
      <xdr:nvSpPr>
        <xdr:cNvPr id="400" name="円/楕円 399"/>
        <xdr:cNvSpPr/>
      </xdr:nvSpPr>
      <xdr:spPr>
        <a:xfrm>
          <a:off x="15430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146702</xdr:rowOff>
    </xdr:from>
    <xdr:ext cx="405111" cy="259045"/>
    <xdr:sp macro="" textlink="">
      <xdr:nvSpPr>
        <xdr:cNvPr id="401" name="n_1mainValue【保健センター・保健所】&#10;有形固定資産減価償却率"/>
        <xdr:cNvSpPr txBox="1"/>
      </xdr:nvSpPr>
      <xdr:spPr>
        <a:xfrm>
          <a:off x="15266043"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2" name="直線コネクタ 4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3" name="テキスト ボックス 4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4" name="直線コネクタ 4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5" name="テキスト ボックス 4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6" name="直線コネクタ 4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7" name="テキスト ボックス 4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8" name="直線コネクタ 4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9" name="テキスト ボックス 4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3" name="直線コネクタ 422"/>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4"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5" name="直線コネクタ 424"/>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6"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27" name="直線コネクタ 426"/>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28"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29" name="フローチャート : 判断 428"/>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30" name="フローチャート : 判断 429"/>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55643</xdr:rowOff>
    </xdr:from>
    <xdr:ext cx="469744" cy="259045"/>
    <xdr:sp macro="" textlink="">
      <xdr:nvSpPr>
        <xdr:cNvPr id="431"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132080</xdr:rowOff>
    </xdr:from>
    <xdr:to>
      <xdr:col>31</xdr:col>
      <xdr:colOff>85725</xdr:colOff>
      <xdr:row>59</xdr:row>
      <xdr:rowOff>62230</xdr:rowOff>
    </xdr:to>
    <xdr:sp macro="" textlink="">
      <xdr:nvSpPr>
        <xdr:cNvPr id="437" name="円/楕円 436"/>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78757</xdr:rowOff>
    </xdr:from>
    <xdr:ext cx="469744" cy="259045"/>
    <xdr:sp macro="" textlink="">
      <xdr:nvSpPr>
        <xdr:cNvPr id="438" name="n_1mainValue【保健センター・保健所】&#10;一人当たり面積"/>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4" name="正方形/長方形 4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5" name="直線コネクタ 4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6" name="テキスト ボックス 4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7" name="直線コネクタ 4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8" name="テキスト ボックス 4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9" name="直線コネクタ 4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0" name="テキスト ボックス 4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1" name="直線コネクタ 4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2" name="テキスト ボックス 4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3" name="直線コネクタ 4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4" name="テキスト ボックス 4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5" name="直線コネクタ 4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6" name="テキスト ボックス 4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80" name="直線コネクタ 479"/>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1"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2" name="直線コネクタ 48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83"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84" name="直線コネクタ 483"/>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85"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86" name="フローチャート : 判断 485"/>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22134</xdr:rowOff>
    </xdr:from>
    <xdr:to>
      <xdr:col>22</xdr:col>
      <xdr:colOff>415925</xdr:colOff>
      <xdr:row>104</xdr:row>
      <xdr:rowOff>123734</xdr:rowOff>
    </xdr:to>
    <xdr:sp macro="" textlink="">
      <xdr:nvSpPr>
        <xdr:cNvPr id="487" name="フローチャート : 判断 486"/>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114861</xdr:rowOff>
    </xdr:from>
    <xdr:ext cx="405111" cy="259045"/>
    <xdr:sp macro="" textlink="">
      <xdr:nvSpPr>
        <xdr:cNvPr id="488" name="n_1aveValue【庁舎】&#10;有形固定資産減価償却率"/>
        <xdr:cNvSpPr txBox="1"/>
      </xdr:nvSpPr>
      <xdr:spPr>
        <a:xfrm>
          <a:off x="15266043"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85816</xdr:rowOff>
    </xdr:from>
    <xdr:to>
      <xdr:col>22</xdr:col>
      <xdr:colOff>415925</xdr:colOff>
      <xdr:row>101</xdr:row>
      <xdr:rowOff>15966</xdr:rowOff>
    </xdr:to>
    <xdr:sp macro="" textlink="">
      <xdr:nvSpPr>
        <xdr:cNvPr id="494" name="円/楕円 493"/>
        <xdr:cNvSpPr/>
      </xdr:nvSpPr>
      <xdr:spPr>
        <a:xfrm>
          <a:off x="154305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32493</xdr:rowOff>
    </xdr:from>
    <xdr:ext cx="405111" cy="259045"/>
    <xdr:sp macro="" textlink="">
      <xdr:nvSpPr>
        <xdr:cNvPr id="495" name="n_1mainValue【庁舎】&#10;有形固定資産減価償却率"/>
        <xdr:cNvSpPr txBox="1"/>
      </xdr:nvSpPr>
      <xdr:spPr>
        <a:xfrm>
          <a:off x="15266043" y="1700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6" name="直線コネクタ 5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7" name="テキスト ボックス 5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8" name="直線コネクタ 5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9" name="テキスト ボックス 5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0" name="直線コネクタ 5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1" name="テキスト ボックス 5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2" name="直線コネクタ 5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3" name="テキスト ボックス 5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17" name="直線コネクタ 516"/>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18"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19" name="直線コネクタ 518"/>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20"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21" name="直線コネクタ 520"/>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22"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23" name="フローチャート : 判断 522"/>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24" name="フローチャート : 判断 523"/>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25"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125985</xdr:rowOff>
    </xdr:from>
    <xdr:to>
      <xdr:col>31</xdr:col>
      <xdr:colOff>85725</xdr:colOff>
      <xdr:row>105</xdr:row>
      <xdr:rowOff>56135</xdr:rowOff>
    </xdr:to>
    <xdr:sp macro="" textlink="">
      <xdr:nvSpPr>
        <xdr:cNvPr id="531" name="円/楕円 530"/>
        <xdr:cNvSpPr/>
      </xdr:nvSpPr>
      <xdr:spPr>
        <a:xfrm>
          <a:off x="21272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47262</xdr:rowOff>
    </xdr:from>
    <xdr:ext cx="469744" cy="259045"/>
    <xdr:sp macro="" textlink="">
      <xdr:nvSpPr>
        <xdr:cNvPr id="532" name="n_1mainValue【庁舎】&#10;一人当たり面積"/>
        <xdr:cNvSpPr txBox="1"/>
      </xdr:nvSpPr>
      <xdr:spPr>
        <a:xfrm>
          <a:off x="210757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昭和</a:t>
          </a:r>
          <a:r>
            <a:rPr kumimoji="1" lang="en-US" altLang="ja-JP" sz="1300">
              <a:latin typeface="ＭＳ Ｐゴシック"/>
            </a:rPr>
            <a:t>50</a:t>
          </a:r>
          <a:r>
            <a:rPr kumimoji="1" lang="ja-JP" altLang="en-US" sz="1300">
              <a:latin typeface="ＭＳ Ｐゴシック"/>
            </a:rPr>
            <a:t>年代からの真美ヶ丘地区の開発により、建設した施設が</a:t>
          </a:r>
          <a:r>
            <a:rPr kumimoji="1" lang="en-US" altLang="ja-JP" sz="1300">
              <a:latin typeface="ＭＳ Ｐゴシック"/>
            </a:rPr>
            <a:t>30</a:t>
          </a:r>
          <a:r>
            <a:rPr kumimoji="1" lang="ja-JP" altLang="en-US" sz="1300">
              <a:latin typeface="ＭＳ Ｐゴシック"/>
            </a:rPr>
            <a:t>年経過し各施設とも老朽化してきているのが要因である。</a:t>
          </a:r>
        </a:p>
        <a:p>
          <a:r>
            <a:rPr kumimoji="1" lang="ja-JP" altLang="en-US" sz="1300">
              <a:latin typeface="ＭＳ Ｐゴシック"/>
            </a:rPr>
            <a:t>今後、施設を更新する際には、施設の延伸を図るとともに今後の人口変動を見据えた面積に削減するよう努める。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0.65</a:t>
          </a:r>
          <a:r>
            <a:rPr kumimoji="1" lang="ja-JP" altLang="en-US" sz="1300">
              <a:latin typeface="ＭＳ Ｐゴシック"/>
            </a:rPr>
            <a:t>）を</a:t>
          </a:r>
          <a:r>
            <a:rPr kumimoji="1" lang="en-US" altLang="ja-JP" sz="1300">
              <a:latin typeface="ＭＳ Ｐゴシック"/>
            </a:rPr>
            <a:t>0.05</a:t>
          </a:r>
          <a:r>
            <a:rPr kumimoji="1" lang="ja-JP" altLang="en-US" sz="1300">
              <a:latin typeface="ＭＳ Ｐゴシック"/>
            </a:rPr>
            <a:t>ポイント下回っている。</a:t>
          </a:r>
        </a:p>
        <a:p>
          <a:r>
            <a:rPr kumimoji="1" lang="ja-JP" altLang="en-US" sz="1300">
              <a:latin typeface="ＭＳ Ｐゴシック"/>
            </a:rPr>
            <a:t>税収の伸びがなかなか見込めない中、更なる歳出削減を実施するとともに、企業誘致、徴収業務の強化に取り組み、財政基盤の強化に努める。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28222</xdr:rowOff>
    </xdr:to>
    <xdr:cxnSp macro="">
      <xdr:nvCxnSpPr>
        <xdr:cNvPr id="68" name="直線コネクタ 67"/>
        <xdr:cNvCxnSpPr/>
      </xdr:nvCxnSpPr>
      <xdr:spPr>
        <a:xfrm flipV="1">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41628</xdr:rowOff>
    </xdr:to>
    <xdr:cxnSp macro="">
      <xdr:nvCxnSpPr>
        <xdr:cNvPr id="71" name="直線コネクタ 70"/>
        <xdr:cNvCxnSpPr/>
      </xdr:nvCxnSpPr>
      <xdr:spPr>
        <a:xfrm flipV="1">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41628</xdr:rowOff>
    </xdr:to>
    <xdr:cxnSp macro="">
      <xdr:nvCxnSpPr>
        <xdr:cNvPr id="74" name="直線コネクタ 73"/>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41628</xdr:rowOff>
    </xdr:to>
    <xdr:cxnSp macro="">
      <xdr:nvCxnSpPr>
        <xdr:cNvPr id="77" name="直線コネクタ 76"/>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9" name="円/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90" name="テキスト ボックス 89"/>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1" name="円/楕円 90"/>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77205</xdr:rowOff>
    </xdr:from>
    <xdr:ext cx="762000" cy="259045"/>
    <xdr:sp macro="" textlink="">
      <xdr:nvSpPr>
        <xdr:cNvPr id="92" name="テキスト ボックス 91"/>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77205</xdr:rowOff>
    </xdr:from>
    <xdr:ext cx="762000" cy="259045"/>
    <xdr:sp macro="" textlink="">
      <xdr:nvSpPr>
        <xdr:cNvPr id="94" name="テキスト ボックス 93"/>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5" name="円/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6" name="テキスト ボックス 95"/>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90.7</a:t>
          </a:r>
          <a:r>
            <a:rPr kumimoji="1" lang="ja-JP" altLang="en-US" sz="1300">
              <a:latin typeface="ＭＳ Ｐゴシック"/>
            </a:rPr>
            <a:t>）を</a:t>
          </a:r>
          <a:r>
            <a:rPr kumimoji="1" lang="en-US" altLang="ja-JP" sz="1300">
              <a:latin typeface="ＭＳ Ｐゴシック"/>
            </a:rPr>
            <a:t>4.8</a:t>
          </a:r>
          <a:r>
            <a:rPr kumimoji="1" lang="ja-JP" altLang="en-US" sz="1300">
              <a:latin typeface="ＭＳ Ｐゴシック"/>
            </a:rPr>
            <a:t>％上回っている。</a:t>
          </a:r>
        </a:p>
        <a:p>
          <a:r>
            <a:rPr kumimoji="1" lang="ja-JP" altLang="en-US" sz="1300">
              <a:latin typeface="ＭＳ Ｐゴシック"/>
            </a:rPr>
            <a:t>クリーンセンターをはじめとする施設の維持修繕・維持管理にかかる経費が増加している。社会基盤整備として実施してきた投資的経費にかかる公債費負担の占める割合も大きい。成果を考慮した事務事業の重点化と費用対効果を見ながらも質的充実を図り、経常経費の一層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46482</xdr:rowOff>
    </xdr:from>
    <xdr:to>
      <xdr:col>7</xdr:col>
      <xdr:colOff>152400</xdr:colOff>
      <xdr:row>65</xdr:row>
      <xdr:rowOff>157480</xdr:rowOff>
    </xdr:to>
    <xdr:cxnSp macro="">
      <xdr:nvCxnSpPr>
        <xdr:cNvPr id="129" name="直線コネクタ 128"/>
        <xdr:cNvCxnSpPr/>
      </xdr:nvCxnSpPr>
      <xdr:spPr>
        <a:xfrm>
          <a:off x="4114800" y="1119073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46482</xdr:rowOff>
    </xdr:from>
    <xdr:to>
      <xdr:col>6</xdr:col>
      <xdr:colOff>0</xdr:colOff>
      <xdr:row>67</xdr:row>
      <xdr:rowOff>12446</xdr:rowOff>
    </xdr:to>
    <xdr:cxnSp macro="">
      <xdr:nvCxnSpPr>
        <xdr:cNvPr id="132" name="直線コネクタ 131"/>
        <xdr:cNvCxnSpPr/>
      </xdr:nvCxnSpPr>
      <xdr:spPr>
        <a:xfrm flipV="1">
          <a:off x="3225800" y="11190732"/>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94742</xdr:rowOff>
    </xdr:from>
    <xdr:to>
      <xdr:col>4</xdr:col>
      <xdr:colOff>482600</xdr:colOff>
      <xdr:row>67</xdr:row>
      <xdr:rowOff>12446</xdr:rowOff>
    </xdr:to>
    <xdr:cxnSp macro="">
      <xdr:nvCxnSpPr>
        <xdr:cNvPr id="135" name="直線コネクタ 134"/>
        <xdr:cNvCxnSpPr/>
      </xdr:nvCxnSpPr>
      <xdr:spPr>
        <a:xfrm>
          <a:off x="2336800" y="1123899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65</xdr:row>
      <xdr:rowOff>94742</xdr:rowOff>
    </xdr:to>
    <xdr:cxnSp macro="">
      <xdr:nvCxnSpPr>
        <xdr:cNvPr id="138" name="直線コネクタ 137"/>
        <xdr:cNvCxnSpPr/>
      </xdr:nvCxnSpPr>
      <xdr:spPr>
        <a:xfrm>
          <a:off x="1447800" y="111859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106680</xdr:rowOff>
    </xdr:from>
    <xdr:to>
      <xdr:col>7</xdr:col>
      <xdr:colOff>203200</xdr:colOff>
      <xdr:row>66</xdr:row>
      <xdr:rowOff>36830</xdr:rowOff>
    </xdr:to>
    <xdr:sp macro="" textlink="">
      <xdr:nvSpPr>
        <xdr:cNvPr id="148" name="円/楕円 147"/>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78757</xdr:rowOff>
    </xdr:from>
    <xdr:ext cx="762000" cy="259045"/>
    <xdr:sp macro="" textlink="">
      <xdr:nvSpPr>
        <xdr:cNvPr id="149"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167132</xdr:rowOff>
    </xdr:from>
    <xdr:to>
      <xdr:col>6</xdr:col>
      <xdr:colOff>50800</xdr:colOff>
      <xdr:row>65</xdr:row>
      <xdr:rowOff>97282</xdr:rowOff>
    </xdr:to>
    <xdr:sp macro="" textlink="">
      <xdr:nvSpPr>
        <xdr:cNvPr id="150" name="円/楕円 149"/>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82059</xdr:rowOff>
    </xdr:from>
    <xdr:ext cx="736600" cy="259045"/>
    <xdr:sp macro="" textlink="">
      <xdr:nvSpPr>
        <xdr:cNvPr id="151" name="テキスト ボックス 150"/>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133096</xdr:rowOff>
    </xdr:from>
    <xdr:to>
      <xdr:col>4</xdr:col>
      <xdr:colOff>533400</xdr:colOff>
      <xdr:row>67</xdr:row>
      <xdr:rowOff>63246</xdr:rowOff>
    </xdr:to>
    <xdr:sp macro="" textlink="">
      <xdr:nvSpPr>
        <xdr:cNvPr id="152" name="円/楕円 151"/>
        <xdr:cNvSpPr/>
      </xdr:nvSpPr>
      <xdr:spPr>
        <a:xfrm>
          <a:off x="3175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48023</xdr:rowOff>
    </xdr:from>
    <xdr:ext cx="762000" cy="259045"/>
    <xdr:sp macro="" textlink="">
      <xdr:nvSpPr>
        <xdr:cNvPr id="153" name="テキスト ボックス 152"/>
        <xdr:cNvSpPr txBox="1"/>
      </xdr:nvSpPr>
      <xdr:spPr>
        <a:xfrm>
          <a:off x="2844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43942</xdr:rowOff>
    </xdr:from>
    <xdr:to>
      <xdr:col>3</xdr:col>
      <xdr:colOff>330200</xdr:colOff>
      <xdr:row>65</xdr:row>
      <xdr:rowOff>145542</xdr:rowOff>
    </xdr:to>
    <xdr:sp macro="" textlink="">
      <xdr:nvSpPr>
        <xdr:cNvPr id="154" name="円/楕円 153"/>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130319</xdr:rowOff>
    </xdr:from>
    <xdr:ext cx="762000" cy="259045"/>
    <xdr:sp macro="" textlink="">
      <xdr:nvSpPr>
        <xdr:cNvPr id="155" name="テキスト ボックス 154"/>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6" name="円/楕円 155"/>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7" name="テキスト ボックス 156"/>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113,613</a:t>
          </a:r>
          <a:r>
            <a:rPr kumimoji="1" lang="ja-JP" altLang="en-US" sz="1300">
              <a:latin typeface="ＭＳ Ｐゴシック"/>
            </a:rPr>
            <a:t>円）を</a:t>
          </a:r>
          <a:r>
            <a:rPr kumimoji="1" lang="en-US" altLang="ja-JP" sz="1300">
              <a:latin typeface="ＭＳ Ｐゴシック"/>
            </a:rPr>
            <a:t>762</a:t>
          </a:r>
          <a:r>
            <a:rPr kumimoji="1" lang="ja-JP" altLang="en-US" sz="1300">
              <a:latin typeface="ＭＳ Ｐゴシック"/>
            </a:rPr>
            <a:t>円下回っている。</a:t>
          </a:r>
        </a:p>
        <a:p>
          <a:r>
            <a:rPr kumimoji="1" lang="ja-JP" altLang="en-US" sz="1300">
              <a:latin typeface="ＭＳ Ｐゴシック"/>
            </a:rPr>
            <a:t>人件費において、今後も職員増にならないよう必要最小限の採用に留め、引き続き効率的な財政運営に努める。</a:t>
          </a:r>
        </a:p>
        <a:p>
          <a:r>
            <a:rPr kumimoji="1" lang="ja-JP" altLang="en-US" sz="1300">
              <a:latin typeface="ＭＳ Ｐゴシック"/>
            </a:rPr>
            <a:t>物件費において、事業成果を考慮して事務事業を見直し、物件費全体の抑制を図り、必要最小限の経費で効率的な財政運営を目指す。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34985</xdr:rowOff>
    </xdr:from>
    <xdr:to>
      <xdr:col>7</xdr:col>
      <xdr:colOff>152400</xdr:colOff>
      <xdr:row>81</xdr:row>
      <xdr:rowOff>55669</xdr:rowOff>
    </xdr:to>
    <xdr:cxnSp macro="">
      <xdr:nvCxnSpPr>
        <xdr:cNvPr id="190" name="直線コネクタ 189"/>
        <xdr:cNvCxnSpPr/>
      </xdr:nvCxnSpPr>
      <xdr:spPr>
        <a:xfrm>
          <a:off x="4114800" y="1392243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25791</xdr:rowOff>
    </xdr:from>
    <xdr:to>
      <xdr:col>6</xdr:col>
      <xdr:colOff>0</xdr:colOff>
      <xdr:row>81</xdr:row>
      <xdr:rowOff>34985</xdr:rowOff>
    </xdr:to>
    <xdr:cxnSp macro="">
      <xdr:nvCxnSpPr>
        <xdr:cNvPr id="193" name="直線コネクタ 192"/>
        <xdr:cNvCxnSpPr/>
      </xdr:nvCxnSpPr>
      <xdr:spPr>
        <a:xfrm>
          <a:off x="3225800" y="13913241"/>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166774</xdr:rowOff>
    </xdr:from>
    <xdr:to>
      <xdr:col>4</xdr:col>
      <xdr:colOff>482600</xdr:colOff>
      <xdr:row>81</xdr:row>
      <xdr:rowOff>25791</xdr:rowOff>
    </xdr:to>
    <xdr:cxnSp macro="">
      <xdr:nvCxnSpPr>
        <xdr:cNvPr id="196" name="直線コネクタ 195"/>
        <xdr:cNvCxnSpPr/>
      </xdr:nvCxnSpPr>
      <xdr:spPr>
        <a:xfrm>
          <a:off x="2336800" y="13882774"/>
          <a:ext cx="889000" cy="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161466</xdr:rowOff>
    </xdr:from>
    <xdr:to>
      <xdr:col>3</xdr:col>
      <xdr:colOff>279400</xdr:colOff>
      <xdr:row>80</xdr:row>
      <xdr:rowOff>166774</xdr:rowOff>
    </xdr:to>
    <xdr:cxnSp macro="">
      <xdr:nvCxnSpPr>
        <xdr:cNvPr id="199" name="直線コネクタ 198"/>
        <xdr:cNvCxnSpPr/>
      </xdr:nvCxnSpPr>
      <xdr:spPr>
        <a:xfrm>
          <a:off x="1447800" y="1387746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4869</xdr:rowOff>
    </xdr:from>
    <xdr:to>
      <xdr:col>7</xdr:col>
      <xdr:colOff>203200</xdr:colOff>
      <xdr:row>81</xdr:row>
      <xdr:rowOff>106469</xdr:rowOff>
    </xdr:to>
    <xdr:sp macro="" textlink="">
      <xdr:nvSpPr>
        <xdr:cNvPr id="209" name="円/楕円 208"/>
        <xdr:cNvSpPr/>
      </xdr:nvSpPr>
      <xdr:spPr>
        <a:xfrm>
          <a:off x="4902200" y="138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21396</xdr:rowOff>
    </xdr:from>
    <xdr:ext cx="762000" cy="259045"/>
    <xdr:sp macro="" textlink="">
      <xdr:nvSpPr>
        <xdr:cNvPr id="210" name="人件費・物件費等の状況該当値テキスト"/>
        <xdr:cNvSpPr txBox="1"/>
      </xdr:nvSpPr>
      <xdr:spPr>
        <a:xfrm>
          <a:off x="5041900" y="1373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112,851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155635</xdr:rowOff>
    </xdr:from>
    <xdr:to>
      <xdr:col>6</xdr:col>
      <xdr:colOff>50800</xdr:colOff>
      <xdr:row>81</xdr:row>
      <xdr:rowOff>85785</xdr:rowOff>
    </xdr:to>
    <xdr:sp macro="" textlink="">
      <xdr:nvSpPr>
        <xdr:cNvPr id="211" name="円/楕円 210"/>
        <xdr:cNvSpPr/>
      </xdr:nvSpPr>
      <xdr:spPr>
        <a:xfrm>
          <a:off x="4064000" y="138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95962</xdr:rowOff>
    </xdr:from>
    <xdr:ext cx="736600" cy="259045"/>
    <xdr:sp macro="" textlink="">
      <xdr:nvSpPr>
        <xdr:cNvPr id="212" name="テキスト ボックス 211"/>
        <xdr:cNvSpPr txBox="1"/>
      </xdr:nvSpPr>
      <xdr:spPr>
        <a:xfrm>
          <a:off x="3733800" y="1364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146441</xdr:rowOff>
    </xdr:from>
    <xdr:to>
      <xdr:col>4</xdr:col>
      <xdr:colOff>533400</xdr:colOff>
      <xdr:row>81</xdr:row>
      <xdr:rowOff>76591</xdr:rowOff>
    </xdr:to>
    <xdr:sp macro="" textlink="">
      <xdr:nvSpPr>
        <xdr:cNvPr id="213" name="円/楕円 212"/>
        <xdr:cNvSpPr/>
      </xdr:nvSpPr>
      <xdr:spPr>
        <a:xfrm>
          <a:off x="3175000" y="138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86768</xdr:rowOff>
    </xdr:from>
    <xdr:ext cx="762000" cy="259045"/>
    <xdr:sp macro="" textlink="">
      <xdr:nvSpPr>
        <xdr:cNvPr id="214" name="テキスト ボックス 213"/>
        <xdr:cNvSpPr txBox="1"/>
      </xdr:nvSpPr>
      <xdr:spPr>
        <a:xfrm>
          <a:off x="2844800" y="1363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106,660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115974</xdr:rowOff>
    </xdr:from>
    <xdr:to>
      <xdr:col>3</xdr:col>
      <xdr:colOff>330200</xdr:colOff>
      <xdr:row>81</xdr:row>
      <xdr:rowOff>46124</xdr:rowOff>
    </xdr:to>
    <xdr:sp macro="" textlink="">
      <xdr:nvSpPr>
        <xdr:cNvPr id="215" name="円/楕円 214"/>
        <xdr:cNvSpPr/>
      </xdr:nvSpPr>
      <xdr:spPr>
        <a:xfrm>
          <a:off x="2286000" y="138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56301</xdr:rowOff>
    </xdr:from>
    <xdr:ext cx="762000" cy="259045"/>
    <xdr:sp macro="" textlink="">
      <xdr:nvSpPr>
        <xdr:cNvPr id="216" name="テキスト ボックス 215"/>
        <xdr:cNvSpPr txBox="1"/>
      </xdr:nvSpPr>
      <xdr:spPr>
        <a:xfrm>
          <a:off x="1955800" y="1360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100,347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110666</xdr:rowOff>
    </xdr:from>
    <xdr:to>
      <xdr:col>2</xdr:col>
      <xdr:colOff>127000</xdr:colOff>
      <xdr:row>81</xdr:row>
      <xdr:rowOff>40816</xdr:rowOff>
    </xdr:to>
    <xdr:sp macro="" textlink="">
      <xdr:nvSpPr>
        <xdr:cNvPr id="217" name="円/楕円 216"/>
        <xdr:cNvSpPr/>
      </xdr:nvSpPr>
      <xdr:spPr>
        <a:xfrm>
          <a:off x="1397000" y="138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50993</xdr:rowOff>
    </xdr:from>
    <xdr:ext cx="762000" cy="259045"/>
    <xdr:sp macro="" textlink="">
      <xdr:nvSpPr>
        <xdr:cNvPr id="218" name="テキスト ボックス 217"/>
        <xdr:cNvSpPr txBox="1"/>
      </xdr:nvSpPr>
      <xdr:spPr>
        <a:xfrm>
          <a:off x="1066800" y="1359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97.3</a:t>
          </a:r>
          <a:r>
            <a:rPr kumimoji="1" lang="ja-JP" altLang="en-US" sz="1300">
              <a:latin typeface="ＭＳ Ｐゴシック"/>
            </a:rPr>
            <a:t>）を</a:t>
          </a:r>
          <a:r>
            <a:rPr kumimoji="1" lang="en-US" altLang="ja-JP" sz="1300">
              <a:latin typeface="ＭＳ Ｐゴシック"/>
            </a:rPr>
            <a:t>1.4</a:t>
          </a:r>
          <a:r>
            <a:rPr kumimoji="1" lang="ja-JP" altLang="en-US" sz="1300">
              <a:latin typeface="ＭＳ Ｐゴシック"/>
            </a:rPr>
            <a:t>ポイント上回っている。</a:t>
          </a:r>
        </a:p>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年度と続いた国家公務員の給与削減の終了に伴い、指数が下降している。また、平成</a:t>
          </a:r>
          <a:r>
            <a:rPr kumimoji="1" lang="en-US" altLang="ja-JP" sz="1300">
              <a:latin typeface="ＭＳ Ｐゴシック"/>
            </a:rPr>
            <a:t>25</a:t>
          </a:r>
          <a:r>
            <a:rPr kumimoji="1" lang="ja-JP" altLang="en-US" sz="1300">
              <a:latin typeface="ＭＳ Ｐゴシック"/>
            </a:rPr>
            <a:t>年度に全国市町村に対して給与削減の要請がなされ、各市町村の減額のばらつきにより平均値を上回った。</a:t>
          </a:r>
        </a:p>
        <a:p>
          <a:r>
            <a:rPr kumimoji="1" lang="ja-JP" altLang="en-US" sz="1300">
              <a:latin typeface="ＭＳ Ｐゴシック"/>
            </a:rPr>
            <a:t>諸手当については国の制度と同水準であり、今後も適正化に努める。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86</xdr:row>
      <xdr:rowOff>90109</xdr:rowOff>
    </xdr:to>
    <xdr:cxnSp macro="">
      <xdr:nvCxnSpPr>
        <xdr:cNvPr id="254" name="直線コネクタ 253"/>
        <xdr:cNvCxnSpPr/>
      </xdr:nvCxnSpPr>
      <xdr:spPr>
        <a:xfrm flipV="1">
          <a:off x="16179800" y="14742886"/>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145945</xdr:rowOff>
    </xdr:from>
    <xdr:ext cx="762000" cy="259045"/>
    <xdr:sp macro="" textlink="">
      <xdr:nvSpPr>
        <xdr:cNvPr id="255"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135164</xdr:rowOff>
    </xdr:from>
    <xdr:to>
      <xdr:col>23</xdr:col>
      <xdr:colOff>406400</xdr:colOff>
      <xdr:row>86</xdr:row>
      <xdr:rowOff>90109</xdr:rowOff>
    </xdr:to>
    <xdr:cxnSp macro="">
      <xdr:nvCxnSpPr>
        <xdr:cNvPr id="257" name="直線コネクタ 256"/>
        <xdr:cNvCxnSpPr/>
      </xdr:nvCxnSpPr>
      <xdr:spPr>
        <a:xfrm>
          <a:off x="15290800" y="147084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85</xdr:row>
      <xdr:rowOff>135164</xdr:rowOff>
    </xdr:to>
    <xdr:cxnSp macro="">
      <xdr:nvCxnSpPr>
        <xdr:cNvPr id="260" name="直線コネクタ 259"/>
        <xdr:cNvCxnSpPr/>
      </xdr:nvCxnSpPr>
      <xdr:spPr>
        <a:xfrm>
          <a:off x="14401800" y="1452456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2" name="テキスト ボックス 26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87</xdr:row>
      <xdr:rowOff>159959</xdr:rowOff>
    </xdr:to>
    <xdr:cxnSp macro="">
      <xdr:nvCxnSpPr>
        <xdr:cNvPr id="263" name="直線コネクタ 262"/>
        <xdr:cNvCxnSpPr/>
      </xdr:nvCxnSpPr>
      <xdr:spPr>
        <a:xfrm flipV="1">
          <a:off x="13512800" y="14524566"/>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5" name="テキスト ボックス 264"/>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73" name="円/楕円 272"/>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90913</xdr:rowOff>
    </xdr:from>
    <xdr:ext cx="762000" cy="259045"/>
    <xdr:sp macro="" textlink="">
      <xdr:nvSpPr>
        <xdr:cNvPr id="274"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39309</xdr:rowOff>
    </xdr:from>
    <xdr:to>
      <xdr:col>23</xdr:col>
      <xdr:colOff>457200</xdr:colOff>
      <xdr:row>86</xdr:row>
      <xdr:rowOff>140909</xdr:rowOff>
    </xdr:to>
    <xdr:sp macro="" textlink="">
      <xdr:nvSpPr>
        <xdr:cNvPr id="275" name="円/楕円 274"/>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125686</xdr:rowOff>
    </xdr:from>
    <xdr:ext cx="736600" cy="259045"/>
    <xdr:sp macro="" textlink="">
      <xdr:nvSpPr>
        <xdr:cNvPr id="276" name="テキスト ボックス 275"/>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84364</xdr:rowOff>
    </xdr:from>
    <xdr:to>
      <xdr:col>22</xdr:col>
      <xdr:colOff>254000</xdr:colOff>
      <xdr:row>86</xdr:row>
      <xdr:rowOff>14514</xdr:rowOff>
    </xdr:to>
    <xdr:sp macro="" textlink="">
      <xdr:nvSpPr>
        <xdr:cNvPr id="277" name="円/楕円 276"/>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170741</xdr:rowOff>
    </xdr:from>
    <xdr:ext cx="762000" cy="259045"/>
    <xdr:sp macro="" textlink="">
      <xdr:nvSpPr>
        <xdr:cNvPr id="278" name="テキスト ボックス 277"/>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79" name="円/楕円 278"/>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0" name="テキスト ボックス 279"/>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81" name="円/楕円 280"/>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82" name="テキスト ボックス 281"/>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6.42</a:t>
          </a:r>
          <a:r>
            <a:rPr kumimoji="1" lang="ja-JP" altLang="en-US" sz="1300">
              <a:latin typeface="ＭＳ Ｐゴシック"/>
            </a:rPr>
            <a:t>人）を</a:t>
          </a:r>
          <a:r>
            <a:rPr kumimoji="1" lang="en-US" altLang="ja-JP" sz="1300">
              <a:latin typeface="ＭＳ Ｐゴシック"/>
            </a:rPr>
            <a:t>0.22</a:t>
          </a:r>
          <a:r>
            <a:rPr kumimoji="1" lang="ja-JP" altLang="en-US" sz="1300">
              <a:latin typeface="ＭＳ Ｐゴシック"/>
            </a:rPr>
            <a:t>人下回っている。</a:t>
          </a:r>
        </a:p>
        <a:p>
          <a:r>
            <a:rPr kumimoji="1" lang="ja-JP" altLang="en-US" sz="1300">
              <a:latin typeface="ＭＳ Ｐゴシック"/>
            </a:rPr>
            <a:t>過去に</a:t>
          </a:r>
          <a:r>
            <a:rPr kumimoji="1" lang="en-US" altLang="ja-JP" sz="1300">
              <a:latin typeface="ＭＳ Ｐゴシック"/>
            </a:rPr>
            <a:t>5</a:t>
          </a:r>
          <a:r>
            <a:rPr kumimoji="1" lang="ja-JP" altLang="en-US" sz="1300">
              <a:latin typeface="ＭＳ Ｐゴシック"/>
            </a:rPr>
            <a:t>カ年</a:t>
          </a:r>
          <a:r>
            <a:rPr kumimoji="1" lang="en-US" altLang="ja-JP" sz="1300">
              <a:latin typeface="ＭＳ Ｐゴシック"/>
            </a:rPr>
            <a:t>50</a:t>
          </a:r>
          <a:r>
            <a:rPr kumimoji="1" lang="ja-JP" altLang="en-US" sz="1300">
              <a:latin typeface="ＭＳ Ｐゴシック"/>
            </a:rPr>
            <a:t>人削減方針により職員数減の施策を実施してきた。今後も減少した職員が増加しないよう必要最小限の採用に留め、適正な定員管理に努める。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88265</xdr:rowOff>
    </xdr:from>
    <xdr:to>
      <xdr:col>24</xdr:col>
      <xdr:colOff>558800</xdr:colOff>
      <xdr:row>60</xdr:row>
      <xdr:rowOff>25400</xdr:rowOff>
    </xdr:to>
    <xdr:cxnSp macro="">
      <xdr:nvCxnSpPr>
        <xdr:cNvPr id="319" name="直線コネクタ 318"/>
        <xdr:cNvCxnSpPr/>
      </xdr:nvCxnSpPr>
      <xdr:spPr>
        <a:xfrm>
          <a:off x="16179800" y="1020381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88265</xdr:rowOff>
    </xdr:from>
    <xdr:to>
      <xdr:col>23</xdr:col>
      <xdr:colOff>406400</xdr:colOff>
      <xdr:row>59</xdr:row>
      <xdr:rowOff>108948</xdr:rowOff>
    </xdr:to>
    <xdr:cxnSp macro="">
      <xdr:nvCxnSpPr>
        <xdr:cNvPr id="322" name="直線コネクタ 321"/>
        <xdr:cNvCxnSpPr/>
      </xdr:nvCxnSpPr>
      <xdr:spPr>
        <a:xfrm flipV="1">
          <a:off x="15290800" y="1020381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98606</xdr:rowOff>
    </xdr:from>
    <xdr:to>
      <xdr:col>22</xdr:col>
      <xdr:colOff>203200</xdr:colOff>
      <xdr:row>59</xdr:row>
      <xdr:rowOff>108948</xdr:rowOff>
    </xdr:to>
    <xdr:cxnSp macro="">
      <xdr:nvCxnSpPr>
        <xdr:cNvPr id="325" name="直線コネクタ 324"/>
        <xdr:cNvCxnSpPr/>
      </xdr:nvCxnSpPr>
      <xdr:spPr>
        <a:xfrm>
          <a:off x="14401800" y="10214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74476</xdr:rowOff>
    </xdr:from>
    <xdr:to>
      <xdr:col>21</xdr:col>
      <xdr:colOff>0</xdr:colOff>
      <xdr:row>59</xdr:row>
      <xdr:rowOff>98606</xdr:rowOff>
    </xdr:to>
    <xdr:cxnSp macro="">
      <xdr:nvCxnSpPr>
        <xdr:cNvPr id="328" name="直線コネクタ 327"/>
        <xdr:cNvCxnSpPr/>
      </xdr:nvCxnSpPr>
      <xdr:spPr>
        <a:xfrm>
          <a:off x="13512800" y="101900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146050</xdr:rowOff>
    </xdr:from>
    <xdr:to>
      <xdr:col>24</xdr:col>
      <xdr:colOff>609600</xdr:colOff>
      <xdr:row>60</xdr:row>
      <xdr:rowOff>76200</xdr:rowOff>
    </xdr:to>
    <xdr:sp macro="" textlink="">
      <xdr:nvSpPr>
        <xdr:cNvPr id="338" name="円/楕円 337"/>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162577</xdr:rowOff>
    </xdr:from>
    <xdr:ext cx="762000" cy="259045"/>
    <xdr:sp macro="" textlink="">
      <xdr:nvSpPr>
        <xdr:cNvPr id="339"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37465</xdr:rowOff>
    </xdr:from>
    <xdr:to>
      <xdr:col>23</xdr:col>
      <xdr:colOff>457200</xdr:colOff>
      <xdr:row>59</xdr:row>
      <xdr:rowOff>139065</xdr:rowOff>
    </xdr:to>
    <xdr:sp macro="" textlink="">
      <xdr:nvSpPr>
        <xdr:cNvPr id="340" name="円/楕円 339"/>
        <xdr:cNvSpPr/>
      </xdr:nvSpPr>
      <xdr:spPr>
        <a:xfrm>
          <a:off x="16129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149242</xdr:rowOff>
    </xdr:from>
    <xdr:ext cx="736600" cy="259045"/>
    <xdr:sp macro="" textlink="">
      <xdr:nvSpPr>
        <xdr:cNvPr id="341" name="テキスト ボックス 340"/>
        <xdr:cNvSpPr txBox="1"/>
      </xdr:nvSpPr>
      <xdr:spPr>
        <a:xfrm>
          <a:off x="15798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58148</xdr:rowOff>
    </xdr:from>
    <xdr:to>
      <xdr:col>22</xdr:col>
      <xdr:colOff>254000</xdr:colOff>
      <xdr:row>59</xdr:row>
      <xdr:rowOff>159748</xdr:rowOff>
    </xdr:to>
    <xdr:sp macro="" textlink="">
      <xdr:nvSpPr>
        <xdr:cNvPr id="342" name="円/楕円 341"/>
        <xdr:cNvSpPr/>
      </xdr:nvSpPr>
      <xdr:spPr>
        <a:xfrm>
          <a:off x="15240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169925</xdr:rowOff>
    </xdr:from>
    <xdr:ext cx="762000" cy="259045"/>
    <xdr:sp macro="" textlink="">
      <xdr:nvSpPr>
        <xdr:cNvPr id="343" name="テキスト ボックス 342"/>
        <xdr:cNvSpPr txBox="1"/>
      </xdr:nvSpPr>
      <xdr:spPr>
        <a:xfrm>
          <a:off x="14909800" y="99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47806</xdr:rowOff>
    </xdr:from>
    <xdr:to>
      <xdr:col>21</xdr:col>
      <xdr:colOff>50800</xdr:colOff>
      <xdr:row>59</xdr:row>
      <xdr:rowOff>149406</xdr:rowOff>
    </xdr:to>
    <xdr:sp macro="" textlink="">
      <xdr:nvSpPr>
        <xdr:cNvPr id="344" name="円/楕円 343"/>
        <xdr:cNvSpPr/>
      </xdr:nvSpPr>
      <xdr:spPr>
        <a:xfrm>
          <a:off x="143510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159583</xdr:rowOff>
    </xdr:from>
    <xdr:ext cx="762000" cy="259045"/>
    <xdr:sp macro="" textlink="">
      <xdr:nvSpPr>
        <xdr:cNvPr id="345" name="テキスト ボックス 344"/>
        <xdr:cNvSpPr txBox="1"/>
      </xdr:nvSpPr>
      <xdr:spPr>
        <a:xfrm>
          <a:off x="14020800" y="993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23676</xdr:rowOff>
    </xdr:from>
    <xdr:to>
      <xdr:col>19</xdr:col>
      <xdr:colOff>533400</xdr:colOff>
      <xdr:row>59</xdr:row>
      <xdr:rowOff>125276</xdr:rowOff>
    </xdr:to>
    <xdr:sp macro="" textlink="">
      <xdr:nvSpPr>
        <xdr:cNvPr id="346" name="円/楕円 345"/>
        <xdr:cNvSpPr/>
      </xdr:nvSpPr>
      <xdr:spPr>
        <a:xfrm>
          <a:off x="13462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135453</xdr:rowOff>
    </xdr:from>
    <xdr:ext cx="762000" cy="259045"/>
    <xdr:sp macro="" textlink="">
      <xdr:nvSpPr>
        <xdr:cNvPr id="347" name="テキスト ボックス 346"/>
        <xdr:cNvSpPr txBox="1"/>
      </xdr:nvSpPr>
      <xdr:spPr>
        <a:xfrm>
          <a:off x="13131800" y="990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a:t>
          </a:r>
          <a:r>
            <a:rPr kumimoji="1" lang="en-US" altLang="ja-JP" sz="1300">
              <a:latin typeface="ＭＳ Ｐゴシック"/>
            </a:rPr>
            <a:t>6.8</a:t>
          </a:r>
          <a:r>
            <a:rPr kumimoji="1" lang="ja-JP" altLang="en-US" sz="1300">
              <a:latin typeface="ＭＳ Ｐゴシック"/>
            </a:rPr>
            <a:t>％）を</a:t>
          </a:r>
          <a:r>
            <a:rPr kumimoji="1" lang="en-US" altLang="ja-JP" sz="1300">
              <a:latin typeface="ＭＳ Ｐゴシック"/>
            </a:rPr>
            <a:t>2.7</a:t>
          </a:r>
          <a:r>
            <a:rPr kumimoji="1" lang="ja-JP" altLang="en-US" sz="1300">
              <a:latin typeface="ＭＳ Ｐゴシック"/>
            </a:rPr>
            <a:t>％上回っている。</a:t>
          </a:r>
        </a:p>
        <a:p>
          <a:r>
            <a:rPr kumimoji="1" lang="ja-JP" altLang="en-US" sz="1300">
              <a:latin typeface="ＭＳ Ｐゴシック"/>
            </a:rPr>
            <a:t>これまで人口増加に伴う社会基盤整備として、継続的に投資的事業を推進してきたために公債費が増嵩、さらに県第二浄化センターの関連で下水道整備事業を推進してきたことに伴う繰出金が実質公債費を高くしている要因である。今後は投資的事業の抑制や原則交付税算入できる起債に限る等、実質公債費比率のさらなる減少を目指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131572</xdr:rowOff>
    </xdr:to>
    <xdr:cxnSp macro="">
      <xdr:nvCxnSpPr>
        <xdr:cNvPr id="379" name="直線コネクタ 378"/>
        <xdr:cNvCxnSpPr/>
      </xdr:nvCxnSpPr>
      <xdr:spPr>
        <a:xfrm flipV="1">
          <a:off x="16179800" y="717804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131572</xdr:rowOff>
    </xdr:from>
    <xdr:to>
      <xdr:col>23</xdr:col>
      <xdr:colOff>406400</xdr:colOff>
      <xdr:row>43</xdr:row>
      <xdr:rowOff>75946</xdr:rowOff>
    </xdr:to>
    <xdr:cxnSp macro="">
      <xdr:nvCxnSpPr>
        <xdr:cNvPr id="382" name="直線コネクタ 381"/>
        <xdr:cNvCxnSpPr/>
      </xdr:nvCxnSpPr>
      <xdr:spPr>
        <a:xfrm flipV="1">
          <a:off x="15290800" y="73324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75946</xdr:rowOff>
    </xdr:from>
    <xdr:to>
      <xdr:col>22</xdr:col>
      <xdr:colOff>203200</xdr:colOff>
      <xdr:row>44</xdr:row>
      <xdr:rowOff>1016</xdr:rowOff>
    </xdr:to>
    <xdr:cxnSp macro="">
      <xdr:nvCxnSpPr>
        <xdr:cNvPr id="385" name="直線コネクタ 384"/>
        <xdr:cNvCxnSpPr/>
      </xdr:nvCxnSpPr>
      <xdr:spPr>
        <a:xfrm flipV="1">
          <a:off x="14401800" y="74482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68580</xdr:rowOff>
    </xdr:to>
    <xdr:cxnSp macro="">
      <xdr:nvCxnSpPr>
        <xdr:cNvPr id="388" name="直線コネクタ 387"/>
        <xdr:cNvCxnSpPr/>
      </xdr:nvCxnSpPr>
      <xdr:spPr>
        <a:xfrm flipV="1">
          <a:off x="13512800" y="75448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8" name="円/楕円 397"/>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9"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80772</xdr:rowOff>
    </xdr:from>
    <xdr:to>
      <xdr:col>23</xdr:col>
      <xdr:colOff>457200</xdr:colOff>
      <xdr:row>43</xdr:row>
      <xdr:rowOff>10922</xdr:rowOff>
    </xdr:to>
    <xdr:sp macro="" textlink="">
      <xdr:nvSpPr>
        <xdr:cNvPr id="400" name="円/楕円 399"/>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167149</xdr:rowOff>
    </xdr:from>
    <xdr:ext cx="736600" cy="259045"/>
    <xdr:sp macro="" textlink="">
      <xdr:nvSpPr>
        <xdr:cNvPr id="401" name="テキスト ボックス 400"/>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25146</xdr:rowOff>
    </xdr:from>
    <xdr:to>
      <xdr:col>22</xdr:col>
      <xdr:colOff>254000</xdr:colOff>
      <xdr:row>43</xdr:row>
      <xdr:rowOff>126746</xdr:rowOff>
    </xdr:to>
    <xdr:sp macro="" textlink="">
      <xdr:nvSpPr>
        <xdr:cNvPr id="402" name="円/楕円 401"/>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111523</xdr:rowOff>
    </xdr:from>
    <xdr:ext cx="762000" cy="259045"/>
    <xdr:sp macro="" textlink="">
      <xdr:nvSpPr>
        <xdr:cNvPr id="403" name="テキスト ボックス 402"/>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4" name="円/楕円 403"/>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5" name="テキスト ボックス 404"/>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6" name="円/楕円 405"/>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7" name="テキスト ボックス 406"/>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a:t>
          </a:r>
          <a:r>
            <a:rPr kumimoji="1" lang="en-US" altLang="ja-JP" sz="1300">
              <a:latin typeface="ＭＳ Ｐゴシック"/>
            </a:rPr>
            <a:t>21.0</a:t>
          </a:r>
          <a:r>
            <a:rPr kumimoji="1" lang="ja-JP" altLang="en-US" sz="1300">
              <a:latin typeface="ＭＳ Ｐゴシック"/>
            </a:rPr>
            <a:t>％）を</a:t>
          </a:r>
          <a:r>
            <a:rPr kumimoji="1" lang="en-US" altLang="ja-JP" sz="1300">
              <a:latin typeface="ＭＳ Ｐゴシック"/>
            </a:rPr>
            <a:t>25.7</a:t>
          </a:r>
          <a:r>
            <a:rPr kumimoji="1" lang="ja-JP" altLang="en-US" sz="1300">
              <a:latin typeface="ＭＳ Ｐゴシック"/>
            </a:rPr>
            <a:t>％上回っている。</a:t>
          </a:r>
        </a:p>
        <a:p>
          <a:r>
            <a:rPr kumimoji="1" lang="ja-JP" altLang="en-US" sz="1300">
              <a:latin typeface="ＭＳ Ｐゴシック"/>
            </a:rPr>
            <a:t>将来負担の軽減を図るため、真美ヶ丘地区における旧都市整備公団立替施行にかかる関公費の補償金免除繰上償還を実施してきた。今後も投資的事業を抑制することにより、後世への負担軽減を図る。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158648</xdr:rowOff>
    </xdr:from>
    <xdr:to>
      <xdr:col>24</xdr:col>
      <xdr:colOff>558800</xdr:colOff>
      <xdr:row>17</xdr:row>
      <xdr:rowOff>83718</xdr:rowOff>
    </xdr:to>
    <xdr:cxnSp macro="">
      <xdr:nvCxnSpPr>
        <xdr:cNvPr id="439" name="直線コネクタ 438"/>
        <xdr:cNvCxnSpPr/>
      </xdr:nvCxnSpPr>
      <xdr:spPr>
        <a:xfrm flipV="1">
          <a:off x="16179800" y="290184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83718</xdr:rowOff>
    </xdr:from>
    <xdr:to>
      <xdr:col>23</xdr:col>
      <xdr:colOff>406400</xdr:colOff>
      <xdr:row>17</xdr:row>
      <xdr:rowOff>86614</xdr:rowOff>
    </xdr:to>
    <xdr:cxnSp macro="">
      <xdr:nvCxnSpPr>
        <xdr:cNvPr id="442" name="直線コネクタ 441"/>
        <xdr:cNvCxnSpPr/>
      </xdr:nvCxnSpPr>
      <xdr:spPr>
        <a:xfrm flipV="1">
          <a:off x="15290800" y="299836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86614</xdr:rowOff>
    </xdr:from>
    <xdr:to>
      <xdr:col>22</xdr:col>
      <xdr:colOff>203200</xdr:colOff>
      <xdr:row>18</xdr:row>
      <xdr:rowOff>78283</xdr:rowOff>
    </xdr:to>
    <xdr:cxnSp macro="">
      <xdr:nvCxnSpPr>
        <xdr:cNvPr id="445" name="直線コネクタ 444"/>
        <xdr:cNvCxnSpPr/>
      </xdr:nvCxnSpPr>
      <xdr:spPr>
        <a:xfrm flipV="1">
          <a:off x="14401800" y="3001264"/>
          <a:ext cx="889000" cy="1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78283</xdr:rowOff>
    </xdr:from>
    <xdr:to>
      <xdr:col>21</xdr:col>
      <xdr:colOff>0</xdr:colOff>
      <xdr:row>19</xdr:row>
      <xdr:rowOff>129794</xdr:rowOff>
    </xdr:to>
    <xdr:cxnSp macro="">
      <xdr:nvCxnSpPr>
        <xdr:cNvPr id="448" name="直線コネクタ 447"/>
        <xdr:cNvCxnSpPr/>
      </xdr:nvCxnSpPr>
      <xdr:spPr>
        <a:xfrm flipV="1">
          <a:off x="13512800" y="3164383"/>
          <a:ext cx="889000" cy="2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107848</xdr:rowOff>
    </xdr:from>
    <xdr:to>
      <xdr:col>24</xdr:col>
      <xdr:colOff>609600</xdr:colOff>
      <xdr:row>17</xdr:row>
      <xdr:rowOff>37998</xdr:rowOff>
    </xdr:to>
    <xdr:sp macro="" textlink="">
      <xdr:nvSpPr>
        <xdr:cNvPr id="458" name="円/楕円 457"/>
        <xdr:cNvSpPr/>
      </xdr:nvSpPr>
      <xdr:spPr>
        <a:xfrm>
          <a:off x="16967200" y="28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79925</xdr:rowOff>
    </xdr:from>
    <xdr:ext cx="762000" cy="259045"/>
    <xdr:sp macro="" textlink="">
      <xdr:nvSpPr>
        <xdr:cNvPr id="459" name="将来負担の状況該当値テキスト"/>
        <xdr:cNvSpPr txBox="1"/>
      </xdr:nvSpPr>
      <xdr:spPr>
        <a:xfrm>
          <a:off x="171069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32918</xdr:rowOff>
    </xdr:from>
    <xdr:to>
      <xdr:col>23</xdr:col>
      <xdr:colOff>457200</xdr:colOff>
      <xdr:row>17</xdr:row>
      <xdr:rowOff>134518</xdr:rowOff>
    </xdr:to>
    <xdr:sp macro="" textlink="">
      <xdr:nvSpPr>
        <xdr:cNvPr id="460" name="円/楕円 459"/>
        <xdr:cNvSpPr/>
      </xdr:nvSpPr>
      <xdr:spPr>
        <a:xfrm>
          <a:off x="16129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119295</xdr:rowOff>
    </xdr:from>
    <xdr:ext cx="736600" cy="259045"/>
    <xdr:sp macro="" textlink="">
      <xdr:nvSpPr>
        <xdr:cNvPr id="461" name="テキスト ボックス 460"/>
        <xdr:cNvSpPr txBox="1"/>
      </xdr:nvSpPr>
      <xdr:spPr>
        <a:xfrm>
          <a:off x="15798800" y="303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35814</xdr:rowOff>
    </xdr:from>
    <xdr:to>
      <xdr:col>22</xdr:col>
      <xdr:colOff>254000</xdr:colOff>
      <xdr:row>17</xdr:row>
      <xdr:rowOff>137414</xdr:rowOff>
    </xdr:to>
    <xdr:sp macro="" textlink="">
      <xdr:nvSpPr>
        <xdr:cNvPr id="462" name="円/楕円 461"/>
        <xdr:cNvSpPr/>
      </xdr:nvSpPr>
      <xdr:spPr>
        <a:xfrm>
          <a:off x="15240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122191</xdr:rowOff>
    </xdr:from>
    <xdr:ext cx="762000" cy="259045"/>
    <xdr:sp macro="" textlink="">
      <xdr:nvSpPr>
        <xdr:cNvPr id="463" name="テキスト ボックス 462"/>
        <xdr:cNvSpPr txBox="1"/>
      </xdr:nvSpPr>
      <xdr:spPr>
        <a:xfrm>
          <a:off x="14909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27483</xdr:rowOff>
    </xdr:from>
    <xdr:to>
      <xdr:col>21</xdr:col>
      <xdr:colOff>50800</xdr:colOff>
      <xdr:row>18</xdr:row>
      <xdr:rowOff>129083</xdr:rowOff>
    </xdr:to>
    <xdr:sp macro="" textlink="">
      <xdr:nvSpPr>
        <xdr:cNvPr id="464" name="円/楕円 463"/>
        <xdr:cNvSpPr/>
      </xdr:nvSpPr>
      <xdr:spPr>
        <a:xfrm>
          <a:off x="14351000" y="31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113860</xdr:rowOff>
    </xdr:from>
    <xdr:ext cx="762000" cy="259045"/>
    <xdr:sp macro="" textlink="">
      <xdr:nvSpPr>
        <xdr:cNvPr id="465" name="テキスト ボックス 464"/>
        <xdr:cNvSpPr txBox="1"/>
      </xdr:nvSpPr>
      <xdr:spPr>
        <a:xfrm>
          <a:off x="14020800" y="31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78994</xdr:rowOff>
    </xdr:from>
    <xdr:to>
      <xdr:col>19</xdr:col>
      <xdr:colOff>533400</xdr:colOff>
      <xdr:row>20</xdr:row>
      <xdr:rowOff>9144</xdr:rowOff>
    </xdr:to>
    <xdr:sp macro="" textlink="">
      <xdr:nvSpPr>
        <xdr:cNvPr id="466" name="円/楕円 465"/>
        <xdr:cNvSpPr/>
      </xdr:nvSpPr>
      <xdr:spPr>
        <a:xfrm>
          <a:off x="13462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165371</xdr:rowOff>
    </xdr:from>
    <xdr:ext cx="762000" cy="259045"/>
    <xdr:sp macro="" textlink="">
      <xdr:nvSpPr>
        <xdr:cNvPr id="467" name="テキスト ボックス 466"/>
        <xdr:cNvSpPr txBox="1"/>
      </xdr:nvSpPr>
      <xdr:spPr>
        <a:xfrm>
          <a:off x="131318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23.0</a:t>
          </a:r>
          <a:r>
            <a:rPr kumimoji="1" lang="ja-JP" altLang="en-US" sz="1300">
              <a:latin typeface="ＭＳ Ｐゴシック"/>
            </a:rPr>
            <a:t>％）を</a:t>
          </a:r>
          <a:r>
            <a:rPr kumimoji="1" lang="en-US" altLang="ja-JP" sz="1300">
              <a:latin typeface="ＭＳ Ｐゴシック"/>
            </a:rPr>
            <a:t>4.2</a:t>
          </a:r>
          <a:r>
            <a:rPr kumimoji="1" lang="ja-JP" altLang="en-US" sz="1300">
              <a:latin typeface="ＭＳ Ｐゴシック"/>
            </a:rPr>
            <a:t>％下回っている。</a:t>
          </a:r>
        </a:p>
        <a:p>
          <a:r>
            <a:rPr kumimoji="1" lang="ja-JP" altLang="en-US" sz="1300">
              <a:latin typeface="ＭＳ Ｐゴシック"/>
            </a:rPr>
            <a:t>過去に</a:t>
          </a:r>
          <a:r>
            <a:rPr kumimoji="1" lang="en-US" altLang="ja-JP" sz="1300">
              <a:latin typeface="ＭＳ Ｐゴシック"/>
            </a:rPr>
            <a:t>5</a:t>
          </a:r>
          <a:r>
            <a:rPr kumimoji="1" lang="ja-JP" altLang="en-US" sz="1300">
              <a:latin typeface="ＭＳ Ｐゴシック"/>
            </a:rPr>
            <a:t>カ年</a:t>
          </a:r>
          <a:r>
            <a:rPr kumimoji="1" lang="en-US" altLang="ja-JP" sz="1300">
              <a:latin typeface="ＭＳ Ｐゴシック"/>
            </a:rPr>
            <a:t>50</a:t>
          </a:r>
          <a:r>
            <a:rPr kumimoji="1" lang="ja-JP" altLang="en-US" sz="1300">
              <a:latin typeface="ＭＳ Ｐゴシック"/>
            </a:rPr>
            <a:t>人削減方針による退職者の不補充などを実施してきたことにより、一定の効果を上げている。削減してきた職員が今後増加しないよう必要最小限の採用に留め、引き続き人件費の抑制に努める。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129286</xdr:rowOff>
    </xdr:to>
    <xdr:cxnSp macro="">
      <xdr:nvCxnSpPr>
        <xdr:cNvPr id="64" name="直線コネクタ 63"/>
        <xdr:cNvCxnSpPr/>
      </xdr:nvCxnSpPr>
      <xdr:spPr>
        <a:xfrm>
          <a:off x="3987800" y="6116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36</xdr:row>
      <xdr:rowOff>81280</xdr:rowOff>
    </xdr:to>
    <xdr:cxnSp macro="">
      <xdr:nvCxnSpPr>
        <xdr:cNvPr id="67" name="直線コネクタ 66"/>
        <xdr:cNvCxnSpPr/>
      </xdr:nvCxnSpPr>
      <xdr:spPr>
        <a:xfrm flipV="1">
          <a:off x="3098800" y="611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143002</xdr:rowOff>
    </xdr:from>
    <xdr:to>
      <xdr:col>4</xdr:col>
      <xdr:colOff>346075</xdr:colOff>
      <xdr:row>36</xdr:row>
      <xdr:rowOff>81280</xdr:rowOff>
    </xdr:to>
    <xdr:cxnSp macro="">
      <xdr:nvCxnSpPr>
        <xdr:cNvPr id="70" name="直線コネクタ 69"/>
        <xdr:cNvCxnSpPr/>
      </xdr:nvCxnSpPr>
      <xdr:spPr>
        <a:xfrm>
          <a:off x="2209800" y="61437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106426</xdr:rowOff>
    </xdr:from>
    <xdr:to>
      <xdr:col>3</xdr:col>
      <xdr:colOff>142875</xdr:colOff>
      <xdr:row>35</xdr:row>
      <xdr:rowOff>143002</xdr:rowOff>
    </xdr:to>
    <xdr:cxnSp macro="">
      <xdr:nvCxnSpPr>
        <xdr:cNvPr id="73" name="直線コネクタ 72"/>
        <xdr:cNvCxnSpPr/>
      </xdr:nvCxnSpPr>
      <xdr:spPr>
        <a:xfrm>
          <a:off x="1320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78486</xdr:rowOff>
    </xdr:from>
    <xdr:to>
      <xdr:col>7</xdr:col>
      <xdr:colOff>66675</xdr:colOff>
      <xdr:row>36</xdr:row>
      <xdr:rowOff>8636</xdr:rowOff>
    </xdr:to>
    <xdr:sp macro="" textlink="">
      <xdr:nvSpPr>
        <xdr:cNvPr id="83" name="円/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5" name="円/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92202</xdr:rowOff>
    </xdr:from>
    <xdr:to>
      <xdr:col>3</xdr:col>
      <xdr:colOff>193675</xdr:colOff>
      <xdr:row>36</xdr:row>
      <xdr:rowOff>22352</xdr:rowOff>
    </xdr:to>
    <xdr:sp macro="" textlink="">
      <xdr:nvSpPr>
        <xdr:cNvPr id="89" name="円/楕円 88"/>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32529</xdr:rowOff>
    </xdr:from>
    <xdr:ext cx="762000" cy="259045"/>
    <xdr:sp macro="" textlink="">
      <xdr:nvSpPr>
        <xdr:cNvPr id="90" name="テキスト ボックス 89"/>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55626</xdr:rowOff>
    </xdr:from>
    <xdr:to>
      <xdr:col>1</xdr:col>
      <xdr:colOff>676275</xdr:colOff>
      <xdr:row>35</xdr:row>
      <xdr:rowOff>157226</xdr:rowOff>
    </xdr:to>
    <xdr:sp macro="" textlink="">
      <xdr:nvSpPr>
        <xdr:cNvPr id="91" name="円/楕円 90"/>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167403</xdr:rowOff>
    </xdr:from>
    <xdr:ext cx="762000" cy="259045"/>
    <xdr:sp macro="" textlink="">
      <xdr:nvSpPr>
        <xdr:cNvPr id="92" name="テキスト ボックス 91"/>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16.8</a:t>
          </a:r>
          <a:r>
            <a:rPr kumimoji="1" lang="ja-JP" altLang="en-US" sz="1300">
              <a:latin typeface="ＭＳ Ｐゴシック"/>
            </a:rPr>
            <a:t>％）を</a:t>
          </a:r>
          <a:r>
            <a:rPr kumimoji="1" lang="en-US" altLang="ja-JP" sz="1300">
              <a:latin typeface="ＭＳ Ｐゴシック"/>
            </a:rPr>
            <a:t>4.3</a:t>
          </a:r>
          <a:r>
            <a:rPr kumimoji="1" lang="ja-JP" altLang="en-US" sz="1300">
              <a:latin typeface="ＭＳ Ｐゴシック"/>
            </a:rPr>
            <a:t>％上回っている。</a:t>
          </a:r>
        </a:p>
        <a:p>
          <a:r>
            <a:rPr kumimoji="1" lang="ja-JP" altLang="en-US" sz="1300">
              <a:latin typeface="ＭＳ Ｐゴシック"/>
            </a:rPr>
            <a:t>職員数の抑制による臨時職員の雇用に伴う賃金・派遣委託やクリーンセンターの運営費が増大している。</a:t>
          </a:r>
        </a:p>
        <a:p>
          <a:r>
            <a:rPr kumimoji="1" lang="ja-JP" altLang="en-US" sz="1300">
              <a:latin typeface="ＭＳ Ｐゴシック"/>
            </a:rPr>
            <a:t>今後も成果を考慮した事務事業の見直しにより物件費全体の抑制を図り、必要最小限の経費で効率的な財政運営を目指す。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153670</xdr:rowOff>
    </xdr:to>
    <xdr:cxnSp macro="">
      <xdr:nvCxnSpPr>
        <xdr:cNvPr id="125" name="直線コネクタ 124"/>
        <xdr:cNvCxnSpPr/>
      </xdr:nvCxnSpPr>
      <xdr:spPr>
        <a:xfrm>
          <a:off x="15671800" y="2976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16510</xdr:rowOff>
    </xdr:from>
    <xdr:to>
      <xdr:col>22</xdr:col>
      <xdr:colOff>565150</xdr:colOff>
      <xdr:row>17</xdr:row>
      <xdr:rowOff>62230</xdr:rowOff>
    </xdr:to>
    <xdr:cxnSp macro="">
      <xdr:nvCxnSpPr>
        <xdr:cNvPr id="128" name="直線コネクタ 127"/>
        <xdr:cNvCxnSpPr/>
      </xdr:nvCxnSpPr>
      <xdr:spPr>
        <a:xfrm>
          <a:off x="14782800" y="293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16510</xdr:rowOff>
    </xdr:to>
    <xdr:cxnSp macro="">
      <xdr:nvCxnSpPr>
        <xdr:cNvPr id="131" name="直線コネクタ 130"/>
        <xdr:cNvCxnSpPr/>
      </xdr:nvCxnSpPr>
      <xdr:spPr>
        <a:xfrm>
          <a:off x="13893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17</xdr:row>
      <xdr:rowOff>8890</xdr:rowOff>
    </xdr:to>
    <xdr:cxnSp macro="">
      <xdr:nvCxnSpPr>
        <xdr:cNvPr id="134" name="直線コネクタ 133"/>
        <xdr:cNvCxnSpPr/>
      </xdr:nvCxnSpPr>
      <xdr:spPr>
        <a:xfrm>
          <a:off x="13004800" y="287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4" name="円/楕円 143"/>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5"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6" name="円/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137160</xdr:rowOff>
    </xdr:from>
    <xdr:to>
      <xdr:col>21</xdr:col>
      <xdr:colOff>412750</xdr:colOff>
      <xdr:row>17</xdr:row>
      <xdr:rowOff>67310</xdr:rowOff>
    </xdr:to>
    <xdr:sp macro="" textlink="">
      <xdr:nvSpPr>
        <xdr:cNvPr id="148" name="円/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49" name="テキスト ボックス 148"/>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0" name="円/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2" name="円/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8.8</a:t>
          </a:r>
          <a:r>
            <a:rPr kumimoji="1" lang="ja-JP" altLang="en-US" sz="1300">
              <a:latin typeface="ＭＳ Ｐゴシック"/>
            </a:rPr>
            <a:t>％）を</a:t>
          </a:r>
          <a:r>
            <a:rPr kumimoji="1" lang="en-US" altLang="ja-JP" sz="1300">
              <a:latin typeface="ＭＳ Ｐゴシック"/>
            </a:rPr>
            <a:t>3.2</a:t>
          </a:r>
          <a:r>
            <a:rPr kumimoji="1" lang="ja-JP" altLang="en-US" sz="1300">
              <a:latin typeface="ＭＳ Ｐゴシック"/>
            </a:rPr>
            <a:t>％上回っている。</a:t>
          </a:r>
        </a:p>
        <a:p>
          <a:r>
            <a:rPr kumimoji="1" lang="ja-JP" altLang="en-US" sz="1300">
              <a:latin typeface="ＭＳ Ｐゴシック"/>
            </a:rPr>
            <a:t>高齢化による医療及び介護給付費の増大や子どもの増加による保育園の運営委託料などの福祉関係費が年々増加している。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139700</xdr:rowOff>
    </xdr:from>
    <xdr:to>
      <xdr:col>7</xdr:col>
      <xdr:colOff>15875</xdr:colOff>
      <xdr:row>59</xdr:row>
      <xdr:rowOff>107950</xdr:rowOff>
    </xdr:to>
    <xdr:cxnSp macro="">
      <xdr:nvCxnSpPr>
        <xdr:cNvPr id="186" name="直線コネクタ 185"/>
        <xdr:cNvCxnSpPr/>
      </xdr:nvCxnSpPr>
      <xdr:spPr>
        <a:xfrm>
          <a:off x="3987800" y="10083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25400</xdr:rowOff>
    </xdr:from>
    <xdr:to>
      <xdr:col>5</xdr:col>
      <xdr:colOff>549275</xdr:colOff>
      <xdr:row>58</xdr:row>
      <xdr:rowOff>139700</xdr:rowOff>
    </xdr:to>
    <xdr:cxnSp macro="">
      <xdr:nvCxnSpPr>
        <xdr:cNvPr id="189" name="直線コネクタ 188"/>
        <xdr:cNvCxnSpPr/>
      </xdr:nvCxnSpPr>
      <xdr:spPr>
        <a:xfrm>
          <a:off x="3098800" y="9969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58</xdr:row>
      <xdr:rowOff>25400</xdr:rowOff>
    </xdr:to>
    <xdr:cxnSp macro="">
      <xdr:nvCxnSpPr>
        <xdr:cNvPr id="192" name="直線コネクタ 191"/>
        <xdr:cNvCxnSpPr/>
      </xdr:nvCxnSpPr>
      <xdr:spPr>
        <a:xfrm>
          <a:off x="2209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69850</xdr:rowOff>
    </xdr:to>
    <xdr:cxnSp macro="">
      <xdr:nvCxnSpPr>
        <xdr:cNvPr id="195" name="直線コネクタ 194"/>
        <xdr:cNvCxnSpPr/>
      </xdr:nvCxnSpPr>
      <xdr:spPr>
        <a:xfrm>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5" name="円/楕円 204"/>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06"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88900</xdr:rowOff>
    </xdr:from>
    <xdr:to>
      <xdr:col>5</xdr:col>
      <xdr:colOff>600075</xdr:colOff>
      <xdr:row>59</xdr:row>
      <xdr:rowOff>19050</xdr:rowOff>
    </xdr:to>
    <xdr:sp macro="" textlink="">
      <xdr:nvSpPr>
        <xdr:cNvPr id="207" name="円/楕円 206"/>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3827</xdr:rowOff>
    </xdr:from>
    <xdr:ext cx="736600" cy="259045"/>
    <xdr:sp macro="" textlink="">
      <xdr:nvSpPr>
        <xdr:cNvPr id="208" name="テキスト ボックス 207"/>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146050</xdr:rowOff>
    </xdr:from>
    <xdr:to>
      <xdr:col>4</xdr:col>
      <xdr:colOff>396875</xdr:colOff>
      <xdr:row>58</xdr:row>
      <xdr:rowOff>76200</xdr:rowOff>
    </xdr:to>
    <xdr:sp macro="" textlink="">
      <xdr:nvSpPr>
        <xdr:cNvPr id="209" name="円/楕円 208"/>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60977</xdr:rowOff>
    </xdr:from>
    <xdr:ext cx="762000" cy="259045"/>
    <xdr:sp macro="" textlink="">
      <xdr:nvSpPr>
        <xdr:cNvPr id="210" name="テキスト ボックス 209"/>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1" name="円/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14.7</a:t>
          </a:r>
          <a:r>
            <a:rPr kumimoji="1" lang="ja-JP" altLang="en-US" sz="1300">
              <a:latin typeface="ＭＳ Ｐゴシック"/>
            </a:rPr>
            <a:t>％）を</a:t>
          </a:r>
          <a:r>
            <a:rPr kumimoji="1" lang="en-US" altLang="ja-JP" sz="1300">
              <a:latin typeface="ＭＳ Ｐゴシック"/>
            </a:rPr>
            <a:t>0.8</a:t>
          </a:r>
          <a:r>
            <a:rPr kumimoji="1" lang="ja-JP" altLang="en-US" sz="1300">
              <a:latin typeface="ＭＳ Ｐゴシック"/>
            </a:rPr>
            <a:t>％上回っている。</a:t>
          </a:r>
        </a:p>
        <a:p>
          <a:r>
            <a:rPr kumimoji="1" lang="ja-JP" altLang="en-US" sz="1300">
              <a:latin typeface="ＭＳ Ｐゴシック"/>
            </a:rPr>
            <a:t>繰出金が大部分（</a:t>
          </a:r>
          <a:r>
            <a:rPr kumimoji="1" lang="en-US" altLang="ja-JP" sz="1300">
              <a:latin typeface="ＭＳ Ｐゴシック"/>
            </a:rPr>
            <a:t>12.7</a:t>
          </a:r>
          <a:r>
            <a:rPr kumimoji="1" lang="ja-JP" altLang="en-US" sz="1300">
              <a:latin typeface="ＭＳ Ｐゴシック"/>
            </a:rPr>
            <a:t>％）を占めている。特別会計においては経費の削減と独立採算の原則による料金改定等の適正化を図ることにより、繰出金の削減に努める。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107950</xdr:rowOff>
    </xdr:to>
    <xdr:cxnSp macro="">
      <xdr:nvCxnSpPr>
        <xdr:cNvPr id="247" name="直線コネクタ 246"/>
        <xdr:cNvCxnSpPr/>
      </xdr:nvCxnSpPr>
      <xdr:spPr>
        <a:xfrm>
          <a:off x="15671800" y="97510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157480</xdr:rowOff>
    </xdr:to>
    <xdr:cxnSp macro="">
      <xdr:nvCxnSpPr>
        <xdr:cNvPr id="250" name="直線コネクタ 249"/>
        <xdr:cNvCxnSpPr/>
      </xdr:nvCxnSpPr>
      <xdr:spPr>
        <a:xfrm flipV="1">
          <a:off x="14782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56</xdr:row>
      <xdr:rowOff>157480</xdr:rowOff>
    </xdr:to>
    <xdr:cxnSp macro="">
      <xdr:nvCxnSpPr>
        <xdr:cNvPr id="253" name="直線コネクタ 252"/>
        <xdr:cNvCxnSpPr/>
      </xdr:nvCxnSpPr>
      <xdr:spPr>
        <a:xfrm>
          <a:off x="13893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134620</xdr:rowOff>
    </xdr:to>
    <xdr:cxnSp macro="">
      <xdr:nvCxnSpPr>
        <xdr:cNvPr id="256" name="直線コネクタ 255"/>
        <xdr:cNvCxnSpPr/>
      </xdr:nvCxnSpPr>
      <xdr:spPr>
        <a:xfrm>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6" name="円/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6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8" name="円/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0" name="円/楕円 269"/>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71" name="テキスト ボックス 270"/>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2" name="円/楕円 271"/>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3" name="テキスト ボックス 272"/>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4" name="円/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5" name="テキスト ボックス 274"/>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13.0</a:t>
          </a:r>
          <a:r>
            <a:rPr kumimoji="1" lang="ja-JP" altLang="en-US" sz="1300">
              <a:latin typeface="ＭＳ Ｐゴシック"/>
            </a:rPr>
            <a:t>％）を</a:t>
          </a:r>
          <a:r>
            <a:rPr kumimoji="1" lang="en-US" altLang="ja-JP" sz="1300">
              <a:latin typeface="ＭＳ Ｐゴシック"/>
            </a:rPr>
            <a:t>0.6</a:t>
          </a:r>
          <a:r>
            <a:rPr kumimoji="1" lang="ja-JP" altLang="en-US" sz="1300">
              <a:latin typeface="ＭＳ Ｐゴシック"/>
            </a:rPr>
            <a:t>％上回っている。</a:t>
          </a:r>
        </a:p>
        <a:p>
          <a:r>
            <a:rPr kumimoji="1" lang="ja-JP" altLang="en-US" sz="1300">
              <a:latin typeface="ＭＳ Ｐゴシック"/>
            </a:rPr>
            <a:t>旧都市整備公団立替施行に係る関公費の償還金をはじめ、消防やし尿処理等に係る一部事務組合への負担金に因るところが大きい。</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14986</xdr:rowOff>
    </xdr:to>
    <xdr:cxnSp macro="">
      <xdr:nvCxnSpPr>
        <xdr:cNvPr id="305" name="直線コネクタ 304"/>
        <xdr:cNvCxnSpPr/>
      </xdr:nvCxnSpPr>
      <xdr:spPr>
        <a:xfrm flipV="1">
          <a:off x="15671800" y="6322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74422</xdr:rowOff>
    </xdr:to>
    <xdr:cxnSp macro="">
      <xdr:nvCxnSpPr>
        <xdr:cNvPr id="308" name="直線コネクタ 307"/>
        <xdr:cNvCxnSpPr/>
      </xdr:nvCxnSpPr>
      <xdr:spPr>
        <a:xfrm flipV="1">
          <a:off x="14782800" y="6358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74422</xdr:rowOff>
    </xdr:to>
    <xdr:cxnSp macro="">
      <xdr:nvCxnSpPr>
        <xdr:cNvPr id="311" name="直線コネクタ 310"/>
        <xdr:cNvCxnSpPr/>
      </xdr:nvCxnSpPr>
      <xdr:spPr>
        <a:xfrm>
          <a:off x="13893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42418</xdr:rowOff>
    </xdr:to>
    <xdr:cxnSp macro="">
      <xdr:nvCxnSpPr>
        <xdr:cNvPr id="314" name="直線コネクタ 313"/>
        <xdr:cNvCxnSpPr/>
      </xdr:nvCxnSpPr>
      <xdr:spPr>
        <a:xfrm flipV="1">
          <a:off x="13004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4" name="円/楕円 323"/>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5"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6" name="円/楕円 325"/>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27" name="テキスト ボックス 32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8" name="円/楕円 327"/>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9" name="テキスト ボックス 328"/>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0" name="円/楕円 329"/>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1" name="テキスト ボックス 33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2" name="円/楕円 331"/>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3" name="テキスト ボックス 332"/>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13.8</a:t>
          </a:r>
          <a:r>
            <a:rPr kumimoji="1" lang="ja-JP" altLang="en-US" sz="1300">
              <a:latin typeface="ＭＳ Ｐゴシック"/>
            </a:rPr>
            <a:t>％）を</a:t>
          </a:r>
          <a:r>
            <a:rPr kumimoji="1" lang="en-US" altLang="ja-JP" sz="1300">
              <a:latin typeface="ＭＳ Ｐゴシック"/>
            </a:rPr>
            <a:t>1.3</a:t>
          </a:r>
          <a:r>
            <a:rPr kumimoji="1" lang="ja-JP" altLang="en-US" sz="1300">
              <a:latin typeface="ＭＳ Ｐゴシック"/>
            </a:rPr>
            <a:t>％上回っている。</a:t>
          </a:r>
        </a:p>
        <a:p>
          <a:r>
            <a:rPr kumimoji="1" lang="ja-JP" altLang="en-US" sz="1300">
              <a:latin typeface="ＭＳ Ｐゴシック"/>
            </a:rPr>
            <a:t>人口増加に伴う社会資本整備を継続的に実施してきたことに加え、総合保健福祉会館・清掃施設など大規模施設の整備事業の財源として多額の地方債を発行してきたことが要因である。今後、給食センターの建設、本庁舎の耐震工事や認定子ども園建設等により公債費が増加していくことが見込まれるので、引き続き地方債の発行を伴う普通建設事業を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77470</xdr:rowOff>
    </xdr:from>
    <xdr:to>
      <xdr:col>7</xdr:col>
      <xdr:colOff>15875</xdr:colOff>
      <xdr:row>77</xdr:row>
      <xdr:rowOff>168911</xdr:rowOff>
    </xdr:to>
    <xdr:cxnSp macro="">
      <xdr:nvCxnSpPr>
        <xdr:cNvPr id="366" name="直線コネクタ 365"/>
        <xdr:cNvCxnSpPr/>
      </xdr:nvCxnSpPr>
      <xdr:spPr>
        <a:xfrm flipV="1">
          <a:off x="3987800" y="132791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168911</xdr:rowOff>
    </xdr:from>
    <xdr:to>
      <xdr:col>5</xdr:col>
      <xdr:colOff>549275</xdr:colOff>
      <xdr:row>79</xdr:row>
      <xdr:rowOff>92711</xdr:rowOff>
    </xdr:to>
    <xdr:cxnSp macro="">
      <xdr:nvCxnSpPr>
        <xdr:cNvPr id="369" name="直線コネクタ 368"/>
        <xdr:cNvCxnSpPr/>
      </xdr:nvCxnSpPr>
      <xdr:spPr>
        <a:xfrm flipV="1">
          <a:off x="3098800" y="1337056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54611</xdr:rowOff>
    </xdr:from>
    <xdr:to>
      <xdr:col>4</xdr:col>
      <xdr:colOff>346075</xdr:colOff>
      <xdr:row>79</xdr:row>
      <xdr:rowOff>92711</xdr:rowOff>
    </xdr:to>
    <xdr:cxnSp macro="">
      <xdr:nvCxnSpPr>
        <xdr:cNvPr id="372" name="直線コネクタ 371"/>
        <xdr:cNvCxnSpPr/>
      </xdr:nvCxnSpPr>
      <xdr:spPr>
        <a:xfrm>
          <a:off x="2209800" y="13599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54611</xdr:rowOff>
    </xdr:from>
    <xdr:to>
      <xdr:col>3</xdr:col>
      <xdr:colOff>142875</xdr:colOff>
      <xdr:row>79</xdr:row>
      <xdr:rowOff>123189</xdr:rowOff>
    </xdr:to>
    <xdr:cxnSp macro="">
      <xdr:nvCxnSpPr>
        <xdr:cNvPr id="375" name="直線コネクタ 374"/>
        <xdr:cNvCxnSpPr/>
      </xdr:nvCxnSpPr>
      <xdr:spPr>
        <a:xfrm flipV="1">
          <a:off x="1320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26670</xdr:rowOff>
    </xdr:from>
    <xdr:to>
      <xdr:col>7</xdr:col>
      <xdr:colOff>66675</xdr:colOff>
      <xdr:row>77</xdr:row>
      <xdr:rowOff>128270</xdr:rowOff>
    </xdr:to>
    <xdr:sp macro="" textlink="">
      <xdr:nvSpPr>
        <xdr:cNvPr id="385" name="円/楕円 384"/>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170197</xdr:rowOff>
    </xdr:from>
    <xdr:ext cx="762000" cy="259045"/>
    <xdr:sp macro="" textlink="">
      <xdr:nvSpPr>
        <xdr:cNvPr id="386"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118111</xdr:rowOff>
    </xdr:from>
    <xdr:to>
      <xdr:col>5</xdr:col>
      <xdr:colOff>600075</xdr:colOff>
      <xdr:row>78</xdr:row>
      <xdr:rowOff>48261</xdr:rowOff>
    </xdr:to>
    <xdr:sp macro="" textlink="">
      <xdr:nvSpPr>
        <xdr:cNvPr id="387" name="円/楕円 386"/>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33038</xdr:rowOff>
    </xdr:from>
    <xdr:ext cx="736600" cy="259045"/>
    <xdr:sp macro="" textlink="">
      <xdr:nvSpPr>
        <xdr:cNvPr id="388" name="テキスト ボックス 387"/>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89" name="円/楕円 388"/>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90" name="テキスト ボックス 389"/>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3811</xdr:rowOff>
    </xdr:from>
    <xdr:to>
      <xdr:col>3</xdr:col>
      <xdr:colOff>193675</xdr:colOff>
      <xdr:row>79</xdr:row>
      <xdr:rowOff>105411</xdr:rowOff>
    </xdr:to>
    <xdr:sp macro="" textlink="">
      <xdr:nvSpPr>
        <xdr:cNvPr id="391" name="円/楕円 390"/>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90188</xdr:rowOff>
    </xdr:from>
    <xdr:ext cx="762000" cy="259045"/>
    <xdr:sp macro="" textlink="">
      <xdr:nvSpPr>
        <xdr:cNvPr id="392" name="テキスト ボックス 391"/>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72389</xdr:rowOff>
    </xdr:from>
    <xdr:to>
      <xdr:col>1</xdr:col>
      <xdr:colOff>676275</xdr:colOff>
      <xdr:row>80</xdr:row>
      <xdr:rowOff>2539</xdr:rowOff>
    </xdr:to>
    <xdr:sp macro="" textlink="">
      <xdr:nvSpPr>
        <xdr:cNvPr id="393" name="円/楕円 392"/>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158766</xdr:rowOff>
    </xdr:from>
    <xdr:ext cx="762000" cy="259045"/>
    <xdr:sp macro="" textlink="">
      <xdr:nvSpPr>
        <xdr:cNvPr id="394" name="テキスト ボックス 393"/>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76.9</a:t>
          </a:r>
          <a:r>
            <a:rPr kumimoji="1" lang="ja-JP" altLang="en-US" sz="1300">
              <a:latin typeface="ＭＳ Ｐゴシック"/>
            </a:rPr>
            <a:t>％）を</a:t>
          </a:r>
          <a:r>
            <a:rPr kumimoji="1" lang="en-US" altLang="ja-JP" sz="1300">
              <a:latin typeface="ＭＳ Ｐゴシック"/>
            </a:rPr>
            <a:t>3.5</a:t>
          </a:r>
          <a:r>
            <a:rPr kumimoji="1" lang="ja-JP" altLang="en-US" sz="1300">
              <a:latin typeface="ＭＳ Ｐゴシック"/>
            </a:rPr>
            <a:t>％上回っている。</a:t>
          </a:r>
        </a:p>
        <a:p>
          <a:r>
            <a:rPr kumimoji="1" lang="ja-JP" altLang="en-US" sz="1300">
              <a:latin typeface="ＭＳ Ｐゴシック"/>
            </a:rPr>
            <a:t>扶助費及び物件費の増加に因るところが大きい。類似団体に比べて、経常収支比率が高い水準で推移していることを踏まえ、今後も不要不急の事業は行わず、成果を考慮した事務事業全体の見直しを行い、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145287</xdr:rowOff>
    </xdr:to>
    <xdr:cxnSp macro="">
      <xdr:nvCxnSpPr>
        <xdr:cNvPr id="425" name="直線コネクタ 424"/>
        <xdr:cNvCxnSpPr/>
      </xdr:nvCxnSpPr>
      <xdr:spPr>
        <a:xfrm>
          <a:off x="15671800" y="13358368"/>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78</xdr:row>
      <xdr:rowOff>117856</xdr:rowOff>
    </xdr:to>
    <xdr:cxnSp macro="">
      <xdr:nvCxnSpPr>
        <xdr:cNvPr id="428" name="直線コネクタ 427"/>
        <xdr:cNvCxnSpPr/>
      </xdr:nvCxnSpPr>
      <xdr:spPr>
        <a:xfrm flipV="1">
          <a:off x="14782800" y="133583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65278</xdr:rowOff>
    </xdr:from>
    <xdr:to>
      <xdr:col>21</xdr:col>
      <xdr:colOff>361950</xdr:colOff>
      <xdr:row>78</xdr:row>
      <xdr:rowOff>117856</xdr:rowOff>
    </xdr:to>
    <xdr:cxnSp macro="">
      <xdr:nvCxnSpPr>
        <xdr:cNvPr id="431" name="直線コネクタ 430"/>
        <xdr:cNvCxnSpPr/>
      </xdr:nvCxnSpPr>
      <xdr:spPr>
        <a:xfrm>
          <a:off x="13893800" y="132669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77</xdr:row>
      <xdr:rowOff>65278</xdr:rowOff>
    </xdr:to>
    <xdr:cxnSp macro="">
      <xdr:nvCxnSpPr>
        <xdr:cNvPr id="434" name="直線コネクタ 433"/>
        <xdr:cNvCxnSpPr/>
      </xdr:nvCxnSpPr>
      <xdr:spPr>
        <a:xfrm>
          <a:off x="13004800" y="131754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94487</xdr:rowOff>
    </xdr:from>
    <xdr:to>
      <xdr:col>24</xdr:col>
      <xdr:colOff>82550</xdr:colOff>
      <xdr:row>79</xdr:row>
      <xdr:rowOff>24637</xdr:rowOff>
    </xdr:to>
    <xdr:sp macro="" textlink="">
      <xdr:nvSpPr>
        <xdr:cNvPr id="444" name="円/楕円 443"/>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66564</xdr:rowOff>
    </xdr:from>
    <xdr:ext cx="762000" cy="259045"/>
    <xdr:sp macro="" textlink="">
      <xdr:nvSpPr>
        <xdr:cNvPr id="445"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46" name="円/楕円 445"/>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47" name="テキスト ボックス 446"/>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67056</xdr:rowOff>
    </xdr:from>
    <xdr:to>
      <xdr:col>21</xdr:col>
      <xdr:colOff>412750</xdr:colOff>
      <xdr:row>78</xdr:row>
      <xdr:rowOff>168656</xdr:rowOff>
    </xdr:to>
    <xdr:sp macro="" textlink="">
      <xdr:nvSpPr>
        <xdr:cNvPr id="448" name="円/楕円 447"/>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153433</xdr:rowOff>
    </xdr:from>
    <xdr:ext cx="762000" cy="259045"/>
    <xdr:sp macro="" textlink="">
      <xdr:nvSpPr>
        <xdr:cNvPr id="449" name="テキスト ボックス 448"/>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50" name="円/楕円 449"/>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51" name="テキスト ボックス 45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52" name="円/楕円 451"/>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53" name="テキスト ボックス 452"/>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奈良県広陵町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137968</xdr:rowOff>
    </xdr:from>
    <xdr:to>
      <xdr:col>4</xdr:col>
      <xdr:colOff>1117600</xdr:colOff>
      <xdr:row>18</xdr:row>
      <xdr:rowOff>162134</xdr:rowOff>
    </xdr:to>
    <xdr:cxnSp macro="">
      <xdr:nvCxnSpPr>
        <xdr:cNvPr id="52" name="直線コネクタ 51"/>
        <xdr:cNvCxnSpPr/>
      </xdr:nvCxnSpPr>
      <xdr:spPr bwMode="auto">
        <a:xfrm>
          <a:off x="5003800" y="3271693"/>
          <a:ext cx="647700" cy="2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130521</xdr:rowOff>
    </xdr:from>
    <xdr:to>
      <xdr:col>4</xdr:col>
      <xdr:colOff>469900</xdr:colOff>
      <xdr:row>18</xdr:row>
      <xdr:rowOff>137968</xdr:rowOff>
    </xdr:to>
    <xdr:cxnSp macro="">
      <xdr:nvCxnSpPr>
        <xdr:cNvPr id="55" name="直線コネクタ 54"/>
        <xdr:cNvCxnSpPr/>
      </xdr:nvCxnSpPr>
      <xdr:spPr bwMode="auto">
        <a:xfrm>
          <a:off x="4305300" y="3264246"/>
          <a:ext cx="698500" cy="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130521</xdr:rowOff>
    </xdr:from>
    <xdr:to>
      <xdr:col>3</xdr:col>
      <xdr:colOff>904875</xdr:colOff>
      <xdr:row>19</xdr:row>
      <xdr:rowOff>29121</xdr:rowOff>
    </xdr:to>
    <xdr:cxnSp macro="">
      <xdr:nvCxnSpPr>
        <xdr:cNvPr id="58" name="直線コネクタ 57"/>
        <xdr:cNvCxnSpPr/>
      </xdr:nvCxnSpPr>
      <xdr:spPr bwMode="auto">
        <a:xfrm flipV="1">
          <a:off x="3606800" y="3264246"/>
          <a:ext cx="698500" cy="70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29121</xdr:rowOff>
    </xdr:from>
    <xdr:to>
      <xdr:col>3</xdr:col>
      <xdr:colOff>206375</xdr:colOff>
      <xdr:row>19</xdr:row>
      <xdr:rowOff>42706</xdr:rowOff>
    </xdr:to>
    <xdr:cxnSp macro="">
      <xdr:nvCxnSpPr>
        <xdr:cNvPr id="61" name="直線コネクタ 60"/>
        <xdr:cNvCxnSpPr/>
      </xdr:nvCxnSpPr>
      <xdr:spPr bwMode="auto">
        <a:xfrm flipV="1">
          <a:off x="2908300" y="3334296"/>
          <a:ext cx="698500" cy="1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111334</xdr:rowOff>
    </xdr:from>
    <xdr:to>
      <xdr:col>5</xdr:col>
      <xdr:colOff>34925</xdr:colOff>
      <xdr:row>19</xdr:row>
      <xdr:rowOff>41484</xdr:rowOff>
    </xdr:to>
    <xdr:sp macro="" textlink="">
      <xdr:nvSpPr>
        <xdr:cNvPr id="71" name="円/楕円 70"/>
        <xdr:cNvSpPr/>
      </xdr:nvSpPr>
      <xdr:spPr bwMode="auto">
        <a:xfrm>
          <a:off x="5600700" y="324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83411</xdr:rowOff>
    </xdr:from>
    <xdr:ext cx="762000" cy="259045"/>
    <xdr:sp macro="" textlink="">
      <xdr:nvSpPr>
        <xdr:cNvPr id="72" name="人口1人当たり決算額の推移該当値テキスト130"/>
        <xdr:cNvSpPr txBox="1"/>
      </xdr:nvSpPr>
      <xdr:spPr>
        <a:xfrm>
          <a:off x="5740400" y="321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87167</xdr:rowOff>
    </xdr:from>
    <xdr:to>
      <xdr:col>4</xdr:col>
      <xdr:colOff>520700</xdr:colOff>
      <xdr:row>19</xdr:row>
      <xdr:rowOff>17318</xdr:rowOff>
    </xdr:to>
    <xdr:sp macro="" textlink="">
      <xdr:nvSpPr>
        <xdr:cNvPr id="73" name="円/楕円 72"/>
        <xdr:cNvSpPr/>
      </xdr:nvSpPr>
      <xdr:spPr bwMode="auto">
        <a:xfrm>
          <a:off x="4953000" y="32208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2095</xdr:rowOff>
    </xdr:from>
    <xdr:ext cx="736600" cy="259045"/>
    <xdr:sp macro="" textlink="">
      <xdr:nvSpPr>
        <xdr:cNvPr id="74" name="テキスト ボックス 73"/>
        <xdr:cNvSpPr txBox="1"/>
      </xdr:nvSpPr>
      <xdr:spPr>
        <a:xfrm>
          <a:off x="4622800" y="3307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79721</xdr:rowOff>
    </xdr:from>
    <xdr:to>
      <xdr:col>3</xdr:col>
      <xdr:colOff>955675</xdr:colOff>
      <xdr:row>19</xdr:row>
      <xdr:rowOff>9871</xdr:rowOff>
    </xdr:to>
    <xdr:sp macro="" textlink="">
      <xdr:nvSpPr>
        <xdr:cNvPr id="75" name="円/楕円 74"/>
        <xdr:cNvSpPr/>
      </xdr:nvSpPr>
      <xdr:spPr bwMode="auto">
        <a:xfrm>
          <a:off x="4254500" y="321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166098</xdr:rowOff>
    </xdr:from>
    <xdr:ext cx="762000" cy="259045"/>
    <xdr:sp macro="" textlink="">
      <xdr:nvSpPr>
        <xdr:cNvPr id="76" name="テキスト ボックス 75"/>
        <xdr:cNvSpPr txBox="1"/>
      </xdr:nvSpPr>
      <xdr:spPr>
        <a:xfrm>
          <a:off x="3924300" y="329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149771</xdr:rowOff>
    </xdr:from>
    <xdr:to>
      <xdr:col>3</xdr:col>
      <xdr:colOff>257175</xdr:colOff>
      <xdr:row>19</xdr:row>
      <xdr:rowOff>79921</xdr:rowOff>
    </xdr:to>
    <xdr:sp macro="" textlink="">
      <xdr:nvSpPr>
        <xdr:cNvPr id="77" name="円/楕円 76"/>
        <xdr:cNvSpPr/>
      </xdr:nvSpPr>
      <xdr:spPr bwMode="auto">
        <a:xfrm>
          <a:off x="3556000" y="328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64698</xdr:rowOff>
    </xdr:from>
    <xdr:ext cx="762000" cy="259045"/>
    <xdr:sp macro="" textlink="">
      <xdr:nvSpPr>
        <xdr:cNvPr id="78" name="テキスト ボックス 77"/>
        <xdr:cNvSpPr txBox="1"/>
      </xdr:nvSpPr>
      <xdr:spPr>
        <a:xfrm>
          <a:off x="3225800" y="33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56,911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163356</xdr:rowOff>
    </xdr:from>
    <xdr:to>
      <xdr:col>2</xdr:col>
      <xdr:colOff>692150</xdr:colOff>
      <xdr:row>19</xdr:row>
      <xdr:rowOff>93506</xdr:rowOff>
    </xdr:to>
    <xdr:sp macro="" textlink="">
      <xdr:nvSpPr>
        <xdr:cNvPr id="79" name="円/楕円 78"/>
        <xdr:cNvSpPr/>
      </xdr:nvSpPr>
      <xdr:spPr bwMode="auto">
        <a:xfrm>
          <a:off x="2857500" y="329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78283</xdr:rowOff>
    </xdr:from>
    <xdr:ext cx="762000" cy="259045"/>
    <xdr:sp macro="" textlink="">
      <xdr:nvSpPr>
        <xdr:cNvPr id="80" name="テキスト ボックス 79"/>
        <xdr:cNvSpPr txBox="1"/>
      </xdr:nvSpPr>
      <xdr:spPr>
        <a:xfrm>
          <a:off x="2527300" y="338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298488</xdr:rowOff>
    </xdr:from>
    <xdr:to>
      <xdr:col>4</xdr:col>
      <xdr:colOff>1117600</xdr:colOff>
      <xdr:row>36</xdr:row>
      <xdr:rowOff>72060</xdr:rowOff>
    </xdr:to>
    <xdr:cxnSp macro="">
      <xdr:nvCxnSpPr>
        <xdr:cNvPr id="114" name="直線コネクタ 113"/>
        <xdr:cNvCxnSpPr/>
      </xdr:nvCxnSpPr>
      <xdr:spPr bwMode="auto">
        <a:xfrm>
          <a:off x="5003800" y="6908838"/>
          <a:ext cx="647700" cy="11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56837</xdr:rowOff>
    </xdr:from>
    <xdr:ext cx="762000" cy="259045"/>
    <xdr:sp macro="" textlink="">
      <xdr:nvSpPr>
        <xdr:cNvPr id="115" name="人口1人当たり決算額の推移平均値テキスト445"/>
        <xdr:cNvSpPr txBox="1"/>
      </xdr:nvSpPr>
      <xdr:spPr>
        <a:xfrm>
          <a:off x="5740400" y="7010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217221</xdr:rowOff>
    </xdr:from>
    <xdr:to>
      <xdr:col>4</xdr:col>
      <xdr:colOff>469900</xdr:colOff>
      <xdr:row>35</xdr:row>
      <xdr:rowOff>298488</xdr:rowOff>
    </xdr:to>
    <xdr:cxnSp macro="">
      <xdr:nvCxnSpPr>
        <xdr:cNvPr id="117" name="直線コネクタ 116"/>
        <xdr:cNvCxnSpPr/>
      </xdr:nvCxnSpPr>
      <xdr:spPr bwMode="auto">
        <a:xfrm>
          <a:off x="4305300" y="6827571"/>
          <a:ext cx="698500" cy="8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127305</xdr:rowOff>
    </xdr:from>
    <xdr:to>
      <xdr:col>3</xdr:col>
      <xdr:colOff>904875</xdr:colOff>
      <xdr:row>35</xdr:row>
      <xdr:rowOff>217221</xdr:rowOff>
    </xdr:to>
    <xdr:cxnSp macro="">
      <xdr:nvCxnSpPr>
        <xdr:cNvPr id="120" name="直線コネクタ 119"/>
        <xdr:cNvCxnSpPr/>
      </xdr:nvCxnSpPr>
      <xdr:spPr bwMode="auto">
        <a:xfrm>
          <a:off x="3606800" y="6737655"/>
          <a:ext cx="698500" cy="89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84366</xdr:rowOff>
    </xdr:from>
    <xdr:to>
      <xdr:col>3</xdr:col>
      <xdr:colOff>206375</xdr:colOff>
      <xdr:row>35</xdr:row>
      <xdr:rowOff>127305</xdr:rowOff>
    </xdr:to>
    <xdr:cxnSp macro="">
      <xdr:nvCxnSpPr>
        <xdr:cNvPr id="123" name="直線コネクタ 122"/>
        <xdr:cNvCxnSpPr/>
      </xdr:nvCxnSpPr>
      <xdr:spPr bwMode="auto">
        <a:xfrm>
          <a:off x="2908300" y="6694716"/>
          <a:ext cx="698500" cy="4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21260</xdr:rowOff>
    </xdr:from>
    <xdr:to>
      <xdr:col>5</xdr:col>
      <xdr:colOff>34925</xdr:colOff>
      <xdr:row>36</xdr:row>
      <xdr:rowOff>122860</xdr:rowOff>
    </xdr:to>
    <xdr:sp macro="" textlink="">
      <xdr:nvSpPr>
        <xdr:cNvPr id="133" name="円/楕円 132"/>
        <xdr:cNvSpPr/>
      </xdr:nvSpPr>
      <xdr:spPr bwMode="auto">
        <a:xfrm>
          <a:off x="5600700" y="69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209237</xdr:rowOff>
    </xdr:from>
    <xdr:ext cx="762000" cy="259045"/>
    <xdr:sp macro="" textlink="">
      <xdr:nvSpPr>
        <xdr:cNvPr id="134" name="人口1人当たり決算額の推移該当値テキスト445"/>
        <xdr:cNvSpPr txBox="1"/>
      </xdr:nvSpPr>
      <xdr:spPr>
        <a:xfrm>
          <a:off x="5740400" y="68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247688</xdr:rowOff>
    </xdr:from>
    <xdr:to>
      <xdr:col>4</xdr:col>
      <xdr:colOff>520700</xdr:colOff>
      <xdr:row>36</xdr:row>
      <xdr:rowOff>6388</xdr:rowOff>
    </xdr:to>
    <xdr:sp macro="" textlink="">
      <xdr:nvSpPr>
        <xdr:cNvPr id="135" name="円/楕円 134"/>
        <xdr:cNvSpPr/>
      </xdr:nvSpPr>
      <xdr:spPr bwMode="auto">
        <a:xfrm>
          <a:off x="4953000" y="685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16565</xdr:rowOff>
    </xdr:from>
    <xdr:ext cx="736600" cy="259045"/>
    <xdr:sp macro="" textlink="">
      <xdr:nvSpPr>
        <xdr:cNvPr id="136" name="テキスト ボックス 135"/>
        <xdr:cNvSpPr txBox="1"/>
      </xdr:nvSpPr>
      <xdr:spPr>
        <a:xfrm>
          <a:off x="4622800" y="662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166421</xdr:rowOff>
    </xdr:from>
    <xdr:to>
      <xdr:col>3</xdr:col>
      <xdr:colOff>955675</xdr:colOff>
      <xdr:row>35</xdr:row>
      <xdr:rowOff>268021</xdr:rowOff>
    </xdr:to>
    <xdr:sp macro="" textlink="">
      <xdr:nvSpPr>
        <xdr:cNvPr id="137" name="円/楕円 136"/>
        <xdr:cNvSpPr/>
      </xdr:nvSpPr>
      <xdr:spPr bwMode="auto">
        <a:xfrm>
          <a:off x="4254500" y="677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278198</xdr:rowOff>
    </xdr:from>
    <xdr:ext cx="762000" cy="259045"/>
    <xdr:sp macro="" textlink="">
      <xdr:nvSpPr>
        <xdr:cNvPr id="138" name="テキスト ボックス 137"/>
        <xdr:cNvSpPr txBox="1"/>
      </xdr:nvSpPr>
      <xdr:spPr>
        <a:xfrm>
          <a:off x="3924300" y="65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76505</xdr:rowOff>
    </xdr:from>
    <xdr:to>
      <xdr:col>3</xdr:col>
      <xdr:colOff>257175</xdr:colOff>
      <xdr:row>35</xdr:row>
      <xdr:rowOff>178105</xdr:rowOff>
    </xdr:to>
    <xdr:sp macro="" textlink="">
      <xdr:nvSpPr>
        <xdr:cNvPr id="139" name="円/楕円 138"/>
        <xdr:cNvSpPr/>
      </xdr:nvSpPr>
      <xdr:spPr bwMode="auto">
        <a:xfrm>
          <a:off x="3556000" y="6686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188282</xdr:rowOff>
    </xdr:from>
    <xdr:ext cx="762000" cy="259045"/>
    <xdr:sp macro="" textlink="">
      <xdr:nvSpPr>
        <xdr:cNvPr id="140" name="テキスト ボックス 139"/>
        <xdr:cNvSpPr txBox="1"/>
      </xdr:nvSpPr>
      <xdr:spPr>
        <a:xfrm>
          <a:off x="3225800" y="645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33566</xdr:rowOff>
    </xdr:from>
    <xdr:to>
      <xdr:col>2</xdr:col>
      <xdr:colOff>692150</xdr:colOff>
      <xdr:row>35</xdr:row>
      <xdr:rowOff>135166</xdr:rowOff>
    </xdr:to>
    <xdr:sp macro="" textlink="">
      <xdr:nvSpPr>
        <xdr:cNvPr id="141" name="円/楕円 140"/>
        <xdr:cNvSpPr/>
      </xdr:nvSpPr>
      <xdr:spPr bwMode="auto">
        <a:xfrm>
          <a:off x="2857500" y="66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145343</xdr:rowOff>
    </xdr:from>
    <xdr:ext cx="762000" cy="259045"/>
    <xdr:sp macro="" textlink="">
      <xdr:nvSpPr>
        <xdr:cNvPr id="142" name="テキスト ボックス 141"/>
        <xdr:cNvSpPr txBox="1"/>
      </xdr:nvSpPr>
      <xdr:spPr>
        <a:xfrm>
          <a:off x="2527300" y="641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78149</xdr:rowOff>
    </xdr:from>
    <xdr:to>
      <xdr:col>6</xdr:col>
      <xdr:colOff>511175</xdr:colOff>
      <xdr:row>38</xdr:row>
      <xdr:rowOff>99543</xdr:rowOff>
    </xdr:to>
    <xdr:cxnSp macro="">
      <xdr:nvCxnSpPr>
        <xdr:cNvPr id="61" name="直線コネクタ 60"/>
        <xdr:cNvCxnSpPr/>
      </xdr:nvCxnSpPr>
      <xdr:spPr>
        <a:xfrm>
          <a:off x="3797300" y="6593249"/>
          <a:ext cx="838200" cy="2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45383</xdr:rowOff>
    </xdr:from>
    <xdr:to>
      <xdr:col>5</xdr:col>
      <xdr:colOff>358775</xdr:colOff>
      <xdr:row>38</xdr:row>
      <xdr:rowOff>78149</xdr:rowOff>
    </xdr:to>
    <xdr:cxnSp macro="">
      <xdr:nvCxnSpPr>
        <xdr:cNvPr id="64" name="直線コネクタ 63"/>
        <xdr:cNvCxnSpPr/>
      </xdr:nvCxnSpPr>
      <xdr:spPr>
        <a:xfrm>
          <a:off x="2908300" y="656048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45383</xdr:rowOff>
    </xdr:from>
    <xdr:to>
      <xdr:col>4</xdr:col>
      <xdr:colOff>155575</xdr:colOff>
      <xdr:row>38</xdr:row>
      <xdr:rowOff>133680</xdr:rowOff>
    </xdr:to>
    <xdr:cxnSp macro="">
      <xdr:nvCxnSpPr>
        <xdr:cNvPr id="67" name="直線コネクタ 66"/>
        <xdr:cNvCxnSpPr/>
      </xdr:nvCxnSpPr>
      <xdr:spPr>
        <a:xfrm flipV="1">
          <a:off x="2019300" y="6560483"/>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133680</xdr:rowOff>
    </xdr:from>
    <xdr:to>
      <xdr:col>2</xdr:col>
      <xdr:colOff>638175</xdr:colOff>
      <xdr:row>39</xdr:row>
      <xdr:rowOff>8598</xdr:rowOff>
    </xdr:to>
    <xdr:cxnSp macro="">
      <xdr:nvCxnSpPr>
        <xdr:cNvPr id="70" name="直線コネクタ 69"/>
        <xdr:cNvCxnSpPr/>
      </xdr:nvCxnSpPr>
      <xdr:spPr>
        <a:xfrm flipV="1">
          <a:off x="1130300" y="6648780"/>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48743</xdr:rowOff>
    </xdr:from>
    <xdr:to>
      <xdr:col>6</xdr:col>
      <xdr:colOff>561975</xdr:colOff>
      <xdr:row>38</xdr:row>
      <xdr:rowOff>150343</xdr:rowOff>
    </xdr:to>
    <xdr:sp macro="" textlink="">
      <xdr:nvSpPr>
        <xdr:cNvPr id="80" name="円/楕円 79"/>
        <xdr:cNvSpPr/>
      </xdr:nvSpPr>
      <xdr:spPr>
        <a:xfrm>
          <a:off x="45847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27170</xdr:rowOff>
    </xdr:from>
    <xdr:ext cx="534377" cy="259045"/>
    <xdr:sp macro="" textlink="">
      <xdr:nvSpPr>
        <xdr:cNvPr id="81" name="人件費該当値テキスト"/>
        <xdr:cNvSpPr txBox="1"/>
      </xdr:nvSpPr>
      <xdr:spPr>
        <a:xfrm>
          <a:off x="4686300" y="65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46,108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27349</xdr:rowOff>
    </xdr:from>
    <xdr:to>
      <xdr:col>5</xdr:col>
      <xdr:colOff>409575</xdr:colOff>
      <xdr:row>38</xdr:row>
      <xdr:rowOff>128949</xdr:rowOff>
    </xdr:to>
    <xdr:sp macro="" textlink="">
      <xdr:nvSpPr>
        <xdr:cNvPr id="82" name="円/楕円 81"/>
        <xdr:cNvSpPr/>
      </xdr:nvSpPr>
      <xdr:spPr>
        <a:xfrm>
          <a:off x="3746500" y="65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120076</xdr:rowOff>
    </xdr:from>
    <xdr:ext cx="534377" cy="259045"/>
    <xdr:sp macro="" textlink="">
      <xdr:nvSpPr>
        <xdr:cNvPr id="83" name="テキスト ボックス 82"/>
        <xdr:cNvSpPr txBox="1"/>
      </xdr:nvSpPr>
      <xdr:spPr>
        <a:xfrm>
          <a:off x="3530111" y="66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166033</xdr:rowOff>
    </xdr:from>
    <xdr:to>
      <xdr:col>4</xdr:col>
      <xdr:colOff>206375</xdr:colOff>
      <xdr:row>38</xdr:row>
      <xdr:rowOff>96183</xdr:rowOff>
    </xdr:to>
    <xdr:sp macro="" textlink="">
      <xdr:nvSpPr>
        <xdr:cNvPr id="84" name="円/楕円 83"/>
        <xdr:cNvSpPr/>
      </xdr:nvSpPr>
      <xdr:spPr>
        <a:xfrm>
          <a:off x="2857500" y="65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87310</xdr:rowOff>
    </xdr:from>
    <xdr:ext cx="534377" cy="259045"/>
    <xdr:sp macro="" textlink="">
      <xdr:nvSpPr>
        <xdr:cNvPr id="85" name="テキスト ボックス 84"/>
        <xdr:cNvSpPr txBox="1"/>
      </xdr:nvSpPr>
      <xdr:spPr>
        <a:xfrm>
          <a:off x="2641111" y="66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82880</xdr:rowOff>
    </xdr:from>
    <xdr:to>
      <xdr:col>3</xdr:col>
      <xdr:colOff>3175</xdr:colOff>
      <xdr:row>39</xdr:row>
      <xdr:rowOff>13030</xdr:rowOff>
    </xdr:to>
    <xdr:sp macro="" textlink="">
      <xdr:nvSpPr>
        <xdr:cNvPr id="86" name="円/楕円 85"/>
        <xdr:cNvSpPr/>
      </xdr:nvSpPr>
      <xdr:spPr>
        <a:xfrm>
          <a:off x="1968500" y="65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4157</xdr:rowOff>
    </xdr:from>
    <xdr:ext cx="534377" cy="259045"/>
    <xdr:sp macro="" textlink="">
      <xdr:nvSpPr>
        <xdr:cNvPr id="87" name="テキスト ボックス 86"/>
        <xdr:cNvSpPr txBox="1"/>
      </xdr:nvSpPr>
      <xdr:spPr>
        <a:xfrm>
          <a:off x="1752111" y="669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129248</xdr:rowOff>
    </xdr:from>
    <xdr:to>
      <xdr:col>1</xdr:col>
      <xdr:colOff>485775</xdr:colOff>
      <xdr:row>39</xdr:row>
      <xdr:rowOff>59398</xdr:rowOff>
    </xdr:to>
    <xdr:sp macro="" textlink="">
      <xdr:nvSpPr>
        <xdr:cNvPr id="88" name="円/楕円 87"/>
        <xdr:cNvSpPr/>
      </xdr:nvSpPr>
      <xdr:spPr>
        <a:xfrm>
          <a:off x="1079500" y="66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50525</xdr:rowOff>
    </xdr:from>
    <xdr:ext cx="534377" cy="259045"/>
    <xdr:sp macro="" textlink="">
      <xdr:nvSpPr>
        <xdr:cNvPr id="89" name="テキスト ボックス 88"/>
        <xdr:cNvSpPr txBox="1"/>
      </xdr:nvSpPr>
      <xdr:spPr>
        <a:xfrm>
          <a:off x="863111" y="67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12150</xdr:rowOff>
    </xdr:from>
    <xdr:to>
      <xdr:col>6</xdr:col>
      <xdr:colOff>511175</xdr:colOff>
      <xdr:row>57</xdr:row>
      <xdr:rowOff>34471</xdr:rowOff>
    </xdr:to>
    <xdr:cxnSp macro="">
      <xdr:nvCxnSpPr>
        <xdr:cNvPr id="116" name="直線コネクタ 115"/>
        <xdr:cNvCxnSpPr/>
      </xdr:nvCxnSpPr>
      <xdr:spPr>
        <a:xfrm flipV="1">
          <a:off x="3797300" y="9784800"/>
          <a:ext cx="8382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34471</xdr:rowOff>
    </xdr:from>
    <xdr:to>
      <xdr:col>5</xdr:col>
      <xdr:colOff>358775</xdr:colOff>
      <xdr:row>57</xdr:row>
      <xdr:rowOff>41718</xdr:rowOff>
    </xdr:to>
    <xdr:cxnSp macro="">
      <xdr:nvCxnSpPr>
        <xdr:cNvPr id="119" name="直線コネクタ 118"/>
        <xdr:cNvCxnSpPr/>
      </xdr:nvCxnSpPr>
      <xdr:spPr>
        <a:xfrm flipV="1">
          <a:off x="2908300" y="9807121"/>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41718</xdr:rowOff>
    </xdr:from>
    <xdr:to>
      <xdr:col>4</xdr:col>
      <xdr:colOff>155575</xdr:colOff>
      <xdr:row>57</xdr:row>
      <xdr:rowOff>57669</xdr:rowOff>
    </xdr:to>
    <xdr:cxnSp macro="">
      <xdr:nvCxnSpPr>
        <xdr:cNvPr id="122" name="直線コネクタ 121"/>
        <xdr:cNvCxnSpPr/>
      </xdr:nvCxnSpPr>
      <xdr:spPr>
        <a:xfrm flipV="1">
          <a:off x="2019300" y="9814368"/>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57669</xdr:rowOff>
    </xdr:from>
    <xdr:to>
      <xdr:col>2</xdr:col>
      <xdr:colOff>638175</xdr:colOff>
      <xdr:row>57</xdr:row>
      <xdr:rowOff>59837</xdr:rowOff>
    </xdr:to>
    <xdr:cxnSp macro="">
      <xdr:nvCxnSpPr>
        <xdr:cNvPr id="125" name="直線コネクタ 124"/>
        <xdr:cNvCxnSpPr/>
      </xdr:nvCxnSpPr>
      <xdr:spPr>
        <a:xfrm flipV="1">
          <a:off x="1130300" y="9830319"/>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132800</xdr:rowOff>
    </xdr:from>
    <xdr:to>
      <xdr:col>6</xdr:col>
      <xdr:colOff>561975</xdr:colOff>
      <xdr:row>57</xdr:row>
      <xdr:rowOff>62950</xdr:rowOff>
    </xdr:to>
    <xdr:sp macro="" textlink="">
      <xdr:nvSpPr>
        <xdr:cNvPr id="135" name="円/楕円 134"/>
        <xdr:cNvSpPr/>
      </xdr:nvSpPr>
      <xdr:spPr>
        <a:xfrm>
          <a:off x="4584700" y="97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155677</xdr:rowOff>
    </xdr:from>
    <xdr:ext cx="534377" cy="259045"/>
    <xdr:sp macro="" textlink="">
      <xdr:nvSpPr>
        <xdr:cNvPr id="136" name="物件費該当値テキスト"/>
        <xdr:cNvSpPr txBox="1"/>
      </xdr:nvSpPr>
      <xdr:spPr>
        <a:xfrm>
          <a:off x="4686300" y="95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65,398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155121</xdr:rowOff>
    </xdr:from>
    <xdr:to>
      <xdr:col>5</xdr:col>
      <xdr:colOff>409575</xdr:colOff>
      <xdr:row>57</xdr:row>
      <xdr:rowOff>85271</xdr:rowOff>
    </xdr:to>
    <xdr:sp macro="" textlink="">
      <xdr:nvSpPr>
        <xdr:cNvPr id="137" name="円/楕円 136"/>
        <xdr:cNvSpPr/>
      </xdr:nvSpPr>
      <xdr:spPr>
        <a:xfrm>
          <a:off x="3746500" y="97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101798</xdr:rowOff>
    </xdr:from>
    <xdr:ext cx="534377" cy="259045"/>
    <xdr:sp macro="" textlink="">
      <xdr:nvSpPr>
        <xdr:cNvPr id="138" name="テキスト ボックス 137"/>
        <xdr:cNvSpPr txBox="1"/>
      </xdr:nvSpPr>
      <xdr:spPr>
        <a:xfrm>
          <a:off x="3530111" y="953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162368</xdr:rowOff>
    </xdr:from>
    <xdr:to>
      <xdr:col>4</xdr:col>
      <xdr:colOff>206375</xdr:colOff>
      <xdr:row>57</xdr:row>
      <xdr:rowOff>92518</xdr:rowOff>
    </xdr:to>
    <xdr:sp macro="" textlink="">
      <xdr:nvSpPr>
        <xdr:cNvPr id="139" name="円/楕円 138"/>
        <xdr:cNvSpPr/>
      </xdr:nvSpPr>
      <xdr:spPr>
        <a:xfrm>
          <a:off x="2857500" y="97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109045</xdr:rowOff>
    </xdr:from>
    <xdr:ext cx="534377" cy="259045"/>
    <xdr:sp macro="" textlink="">
      <xdr:nvSpPr>
        <xdr:cNvPr id="140" name="テキスト ボックス 139"/>
        <xdr:cNvSpPr txBox="1"/>
      </xdr:nvSpPr>
      <xdr:spPr>
        <a:xfrm>
          <a:off x="2641111" y="9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6869</xdr:rowOff>
    </xdr:from>
    <xdr:to>
      <xdr:col>3</xdr:col>
      <xdr:colOff>3175</xdr:colOff>
      <xdr:row>57</xdr:row>
      <xdr:rowOff>108469</xdr:rowOff>
    </xdr:to>
    <xdr:sp macro="" textlink="">
      <xdr:nvSpPr>
        <xdr:cNvPr id="141" name="円/楕円 140"/>
        <xdr:cNvSpPr/>
      </xdr:nvSpPr>
      <xdr:spPr>
        <a:xfrm>
          <a:off x="1968500" y="97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124996</xdr:rowOff>
    </xdr:from>
    <xdr:ext cx="534377" cy="259045"/>
    <xdr:sp macro="" textlink="">
      <xdr:nvSpPr>
        <xdr:cNvPr id="142" name="テキスト ボックス 141"/>
        <xdr:cNvSpPr txBox="1"/>
      </xdr:nvSpPr>
      <xdr:spPr>
        <a:xfrm>
          <a:off x="1752111" y="95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9037</xdr:rowOff>
    </xdr:from>
    <xdr:to>
      <xdr:col>1</xdr:col>
      <xdr:colOff>485775</xdr:colOff>
      <xdr:row>57</xdr:row>
      <xdr:rowOff>110637</xdr:rowOff>
    </xdr:to>
    <xdr:sp macro="" textlink="">
      <xdr:nvSpPr>
        <xdr:cNvPr id="143" name="円/楕円 142"/>
        <xdr:cNvSpPr/>
      </xdr:nvSpPr>
      <xdr:spPr>
        <a:xfrm>
          <a:off x="1079500" y="97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127164</xdr:rowOff>
    </xdr:from>
    <xdr:ext cx="534377" cy="259045"/>
    <xdr:sp macro="" textlink="">
      <xdr:nvSpPr>
        <xdr:cNvPr id="144" name="テキスト ボックス 143"/>
        <xdr:cNvSpPr txBox="1"/>
      </xdr:nvSpPr>
      <xdr:spPr>
        <a:xfrm>
          <a:off x="863111" y="95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99467</xdr:rowOff>
    </xdr:from>
    <xdr:to>
      <xdr:col>6</xdr:col>
      <xdr:colOff>511175</xdr:colOff>
      <xdr:row>76</xdr:row>
      <xdr:rowOff>143739</xdr:rowOff>
    </xdr:to>
    <xdr:cxnSp macro="">
      <xdr:nvCxnSpPr>
        <xdr:cNvPr id="173" name="直線コネクタ 172"/>
        <xdr:cNvCxnSpPr/>
      </xdr:nvCxnSpPr>
      <xdr:spPr>
        <a:xfrm flipV="1">
          <a:off x="3797300" y="13129667"/>
          <a:ext cx="8382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143739</xdr:rowOff>
    </xdr:from>
    <xdr:to>
      <xdr:col>5</xdr:col>
      <xdr:colOff>358775</xdr:colOff>
      <xdr:row>76</xdr:row>
      <xdr:rowOff>169342</xdr:rowOff>
    </xdr:to>
    <xdr:cxnSp macro="">
      <xdr:nvCxnSpPr>
        <xdr:cNvPr id="176" name="直線コネクタ 175"/>
        <xdr:cNvCxnSpPr/>
      </xdr:nvCxnSpPr>
      <xdr:spPr>
        <a:xfrm flipV="1">
          <a:off x="2908300" y="1317393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127127</xdr:rowOff>
    </xdr:from>
    <xdr:to>
      <xdr:col>4</xdr:col>
      <xdr:colOff>155575</xdr:colOff>
      <xdr:row>76</xdr:row>
      <xdr:rowOff>169342</xdr:rowOff>
    </xdr:to>
    <xdr:cxnSp macro="">
      <xdr:nvCxnSpPr>
        <xdr:cNvPr id="179" name="直線コネクタ 178"/>
        <xdr:cNvCxnSpPr/>
      </xdr:nvCxnSpPr>
      <xdr:spPr>
        <a:xfrm>
          <a:off x="2019300" y="13157327"/>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86513</xdr:rowOff>
    </xdr:from>
    <xdr:to>
      <xdr:col>2</xdr:col>
      <xdr:colOff>638175</xdr:colOff>
      <xdr:row>76</xdr:row>
      <xdr:rowOff>127127</xdr:rowOff>
    </xdr:to>
    <xdr:cxnSp macro="">
      <xdr:nvCxnSpPr>
        <xdr:cNvPr id="182" name="直線コネクタ 181"/>
        <xdr:cNvCxnSpPr/>
      </xdr:nvCxnSpPr>
      <xdr:spPr>
        <a:xfrm>
          <a:off x="1130300" y="13116713"/>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48667</xdr:rowOff>
    </xdr:from>
    <xdr:to>
      <xdr:col>6</xdr:col>
      <xdr:colOff>561975</xdr:colOff>
      <xdr:row>76</xdr:row>
      <xdr:rowOff>150267</xdr:rowOff>
    </xdr:to>
    <xdr:sp macro="" textlink="">
      <xdr:nvSpPr>
        <xdr:cNvPr id="192" name="円/楕円 191"/>
        <xdr:cNvSpPr/>
      </xdr:nvSpPr>
      <xdr:spPr>
        <a:xfrm>
          <a:off x="45847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71543</xdr:rowOff>
    </xdr:from>
    <xdr:ext cx="469744" cy="259045"/>
    <xdr:sp macro="" textlink="">
      <xdr:nvSpPr>
        <xdr:cNvPr id="193" name="維持補修費該当値テキスト"/>
        <xdr:cNvSpPr txBox="1"/>
      </xdr:nvSpPr>
      <xdr:spPr>
        <a:xfrm>
          <a:off x="4686300" y="129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92939</xdr:rowOff>
    </xdr:from>
    <xdr:to>
      <xdr:col>5</xdr:col>
      <xdr:colOff>409575</xdr:colOff>
      <xdr:row>77</xdr:row>
      <xdr:rowOff>23089</xdr:rowOff>
    </xdr:to>
    <xdr:sp macro="" textlink="">
      <xdr:nvSpPr>
        <xdr:cNvPr id="194" name="円/楕円 193"/>
        <xdr:cNvSpPr/>
      </xdr:nvSpPr>
      <xdr:spPr>
        <a:xfrm>
          <a:off x="3746500" y="13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39616</xdr:rowOff>
    </xdr:from>
    <xdr:ext cx="469744" cy="259045"/>
    <xdr:sp macro="" textlink="">
      <xdr:nvSpPr>
        <xdr:cNvPr id="195" name="テキスト ボックス 194"/>
        <xdr:cNvSpPr txBox="1"/>
      </xdr:nvSpPr>
      <xdr:spPr>
        <a:xfrm>
          <a:off x="3562427" y="1289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118542</xdr:rowOff>
    </xdr:from>
    <xdr:to>
      <xdr:col>4</xdr:col>
      <xdr:colOff>206375</xdr:colOff>
      <xdr:row>77</xdr:row>
      <xdr:rowOff>48692</xdr:rowOff>
    </xdr:to>
    <xdr:sp macro="" textlink="">
      <xdr:nvSpPr>
        <xdr:cNvPr id="196" name="円/楕円 195"/>
        <xdr:cNvSpPr/>
      </xdr:nvSpPr>
      <xdr:spPr>
        <a:xfrm>
          <a:off x="2857500" y="131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65219</xdr:rowOff>
    </xdr:from>
    <xdr:ext cx="469744" cy="259045"/>
    <xdr:sp macro="" textlink="">
      <xdr:nvSpPr>
        <xdr:cNvPr id="197" name="テキスト ボックス 196"/>
        <xdr:cNvSpPr txBox="1"/>
      </xdr:nvSpPr>
      <xdr:spPr>
        <a:xfrm>
          <a:off x="2673427" y="129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76327</xdr:rowOff>
    </xdr:from>
    <xdr:to>
      <xdr:col>3</xdr:col>
      <xdr:colOff>3175</xdr:colOff>
      <xdr:row>77</xdr:row>
      <xdr:rowOff>6477</xdr:rowOff>
    </xdr:to>
    <xdr:sp macro="" textlink="">
      <xdr:nvSpPr>
        <xdr:cNvPr id="198" name="円/楕円 197"/>
        <xdr:cNvSpPr/>
      </xdr:nvSpPr>
      <xdr:spPr>
        <a:xfrm>
          <a:off x="1968500" y="13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23004</xdr:rowOff>
    </xdr:from>
    <xdr:ext cx="469744" cy="259045"/>
    <xdr:sp macro="" textlink="">
      <xdr:nvSpPr>
        <xdr:cNvPr id="199" name="テキスト ボックス 198"/>
        <xdr:cNvSpPr txBox="1"/>
      </xdr:nvSpPr>
      <xdr:spPr>
        <a:xfrm>
          <a:off x="1784427" y="1288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35713</xdr:rowOff>
    </xdr:from>
    <xdr:to>
      <xdr:col>1</xdr:col>
      <xdr:colOff>485775</xdr:colOff>
      <xdr:row>76</xdr:row>
      <xdr:rowOff>137313</xdr:rowOff>
    </xdr:to>
    <xdr:sp macro="" textlink="">
      <xdr:nvSpPr>
        <xdr:cNvPr id="200" name="円/楕円 199"/>
        <xdr:cNvSpPr/>
      </xdr:nvSpPr>
      <xdr:spPr>
        <a:xfrm>
          <a:off x="1079500" y="130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153840</xdr:rowOff>
    </xdr:from>
    <xdr:ext cx="469744" cy="259045"/>
    <xdr:sp macro="" textlink="">
      <xdr:nvSpPr>
        <xdr:cNvPr id="201" name="テキスト ボックス 200"/>
        <xdr:cNvSpPr txBox="1"/>
      </xdr:nvSpPr>
      <xdr:spPr>
        <a:xfrm>
          <a:off x="895427" y="128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142748</xdr:rowOff>
    </xdr:from>
    <xdr:to>
      <xdr:col>6</xdr:col>
      <xdr:colOff>511175</xdr:colOff>
      <xdr:row>97</xdr:row>
      <xdr:rowOff>34486</xdr:rowOff>
    </xdr:to>
    <xdr:cxnSp macro="">
      <xdr:nvCxnSpPr>
        <xdr:cNvPr id="231" name="直線コネクタ 230"/>
        <xdr:cNvCxnSpPr/>
      </xdr:nvCxnSpPr>
      <xdr:spPr>
        <a:xfrm flipV="1">
          <a:off x="3797300" y="16601948"/>
          <a:ext cx="838200" cy="6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34486</xdr:rowOff>
    </xdr:from>
    <xdr:to>
      <xdr:col>5</xdr:col>
      <xdr:colOff>358775</xdr:colOff>
      <xdr:row>97</xdr:row>
      <xdr:rowOff>100209</xdr:rowOff>
    </xdr:to>
    <xdr:cxnSp macro="">
      <xdr:nvCxnSpPr>
        <xdr:cNvPr id="234" name="直線コネクタ 233"/>
        <xdr:cNvCxnSpPr/>
      </xdr:nvCxnSpPr>
      <xdr:spPr>
        <a:xfrm flipV="1">
          <a:off x="2908300" y="16665136"/>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100209</xdr:rowOff>
    </xdr:from>
    <xdr:to>
      <xdr:col>4</xdr:col>
      <xdr:colOff>155575</xdr:colOff>
      <xdr:row>98</xdr:row>
      <xdr:rowOff>17438</xdr:rowOff>
    </xdr:to>
    <xdr:cxnSp macro="">
      <xdr:nvCxnSpPr>
        <xdr:cNvPr id="237" name="直線コネクタ 236"/>
        <xdr:cNvCxnSpPr/>
      </xdr:nvCxnSpPr>
      <xdr:spPr>
        <a:xfrm flipV="1">
          <a:off x="2019300" y="16730859"/>
          <a:ext cx="889000" cy="8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17438</xdr:rowOff>
    </xdr:from>
    <xdr:to>
      <xdr:col>2</xdr:col>
      <xdr:colOff>638175</xdr:colOff>
      <xdr:row>98</xdr:row>
      <xdr:rowOff>68796</xdr:rowOff>
    </xdr:to>
    <xdr:cxnSp macro="">
      <xdr:nvCxnSpPr>
        <xdr:cNvPr id="240" name="直線コネクタ 239"/>
        <xdr:cNvCxnSpPr/>
      </xdr:nvCxnSpPr>
      <xdr:spPr>
        <a:xfrm flipV="1">
          <a:off x="1130300" y="16819538"/>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91948</xdr:rowOff>
    </xdr:from>
    <xdr:to>
      <xdr:col>6</xdr:col>
      <xdr:colOff>561975</xdr:colOff>
      <xdr:row>97</xdr:row>
      <xdr:rowOff>22098</xdr:rowOff>
    </xdr:to>
    <xdr:sp macro="" textlink="">
      <xdr:nvSpPr>
        <xdr:cNvPr id="250" name="円/楕円 249"/>
        <xdr:cNvSpPr/>
      </xdr:nvSpPr>
      <xdr:spPr>
        <a:xfrm>
          <a:off x="4584700" y="165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70375</xdr:rowOff>
    </xdr:from>
    <xdr:ext cx="534377" cy="259045"/>
    <xdr:sp macro="" textlink="">
      <xdr:nvSpPr>
        <xdr:cNvPr id="251" name="扶助費該当値テキスト"/>
        <xdr:cNvSpPr txBox="1"/>
      </xdr:nvSpPr>
      <xdr:spPr>
        <a:xfrm>
          <a:off x="4686300" y="165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155136</xdr:rowOff>
    </xdr:from>
    <xdr:to>
      <xdr:col>5</xdr:col>
      <xdr:colOff>409575</xdr:colOff>
      <xdr:row>97</xdr:row>
      <xdr:rowOff>85286</xdr:rowOff>
    </xdr:to>
    <xdr:sp macro="" textlink="">
      <xdr:nvSpPr>
        <xdr:cNvPr id="252" name="円/楕円 251"/>
        <xdr:cNvSpPr/>
      </xdr:nvSpPr>
      <xdr:spPr>
        <a:xfrm>
          <a:off x="3746500" y="166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76413</xdr:rowOff>
    </xdr:from>
    <xdr:ext cx="534377" cy="259045"/>
    <xdr:sp macro="" textlink="">
      <xdr:nvSpPr>
        <xdr:cNvPr id="253" name="テキスト ボックス 252"/>
        <xdr:cNvSpPr txBox="1"/>
      </xdr:nvSpPr>
      <xdr:spPr>
        <a:xfrm>
          <a:off x="3530111" y="167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49409</xdr:rowOff>
    </xdr:from>
    <xdr:to>
      <xdr:col>4</xdr:col>
      <xdr:colOff>206375</xdr:colOff>
      <xdr:row>97</xdr:row>
      <xdr:rowOff>151009</xdr:rowOff>
    </xdr:to>
    <xdr:sp macro="" textlink="">
      <xdr:nvSpPr>
        <xdr:cNvPr id="254" name="円/楕円 253"/>
        <xdr:cNvSpPr/>
      </xdr:nvSpPr>
      <xdr:spPr>
        <a:xfrm>
          <a:off x="2857500" y="166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142136</xdr:rowOff>
    </xdr:from>
    <xdr:ext cx="534377" cy="259045"/>
    <xdr:sp macro="" textlink="">
      <xdr:nvSpPr>
        <xdr:cNvPr id="255" name="テキスト ボックス 254"/>
        <xdr:cNvSpPr txBox="1"/>
      </xdr:nvSpPr>
      <xdr:spPr>
        <a:xfrm>
          <a:off x="2641111" y="1677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138088</xdr:rowOff>
    </xdr:from>
    <xdr:to>
      <xdr:col>3</xdr:col>
      <xdr:colOff>3175</xdr:colOff>
      <xdr:row>98</xdr:row>
      <xdr:rowOff>68238</xdr:rowOff>
    </xdr:to>
    <xdr:sp macro="" textlink="">
      <xdr:nvSpPr>
        <xdr:cNvPr id="256" name="円/楕円 255"/>
        <xdr:cNvSpPr/>
      </xdr:nvSpPr>
      <xdr:spPr>
        <a:xfrm>
          <a:off x="1968500" y="167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59365</xdr:rowOff>
    </xdr:from>
    <xdr:ext cx="534377" cy="259045"/>
    <xdr:sp macro="" textlink="">
      <xdr:nvSpPr>
        <xdr:cNvPr id="257" name="テキスト ボックス 256"/>
        <xdr:cNvSpPr txBox="1"/>
      </xdr:nvSpPr>
      <xdr:spPr>
        <a:xfrm>
          <a:off x="1752111" y="1686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17996</xdr:rowOff>
    </xdr:from>
    <xdr:to>
      <xdr:col>1</xdr:col>
      <xdr:colOff>485775</xdr:colOff>
      <xdr:row>98</xdr:row>
      <xdr:rowOff>119596</xdr:rowOff>
    </xdr:to>
    <xdr:sp macro="" textlink="">
      <xdr:nvSpPr>
        <xdr:cNvPr id="258" name="円/楕円 257"/>
        <xdr:cNvSpPr/>
      </xdr:nvSpPr>
      <xdr:spPr>
        <a:xfrm>
          <a:off x="1079500" y="168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110723</xdr:rowOff>
    </xdr:from>
    <xdr:ext cx="534377" cy="259045"/>
    <xdr:sp macro="" textlink="">
      <xdr:nvSpPr>
        <xdr:cNvPr id="259" name="テキスト ボックス 258"/>
        <xdr:cNvSpPr txBox="1"/>
      </xdr:nvSpPr>
      <xdr:spPr>
        <a:xfrm>
          <a:off x="863111" y="1691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140848</xdr:rowOff>
    </xdr:from>
    <xdr:to>
      <xdr:col>15</xdr:col>
      <xdr:colOff>180975</xdr:colOff>
      <xdr:row>37</xdr:row>
      <xdr:rowOff>152895</xdr:rowOff>
    </xdr:to>
    <xdr:cxnSp macro="">
      <xdr:nvCxnSpPr>
        <xdr:cNvPr id="286" name="直線コネクタ 285"/>
        <xdr:cNvCxnSpPr/>
      </xdr:nvCxnSpPr>
      <xdr:spPr>
        <a:xfrm>
          <a:off x="9639300" y="6484498"/>
          <a:ext cx="8382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140848</xdr:rowOff>
    </xdr:from>
    <xdr:to>
      <xdr:col>14</xdr:col>
      <xdr:colOff>28575</xdr:colOff>
      <xdr:row>37</xdr:row>
      <xdr:rowOff>145191</xdr:rowOff>
    </xdr:to>
    <xdr:cxnSp macro="">
      <xdr:nvCxnSpPr>
        <xdr:cNvPr id="289" name="直線コネクタ 288"/>
        <xdr:cNvCxnSpPr/>
      </xdr:nvCxnSpPr>
      <xdr:spPr>
        <a:xfrm flipV="1">
          <a:off x="8750300" y="648449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145191</xdr:rowOff>
    </xdr:from>
    <xdr:to>
      <xdr:col>12</xdr:col>
      <xdr:colOff>511175</xdr:colOff>
      <xdr:row>37</xdr:row>
      <xdr:rowOff>163932</xdr:rowOff>
    </xdr:to>
    <xdr:cxnSp macro="">
      <xdr:nvCxnSpPr>
        <xdr:cNvPr id="292" name="直線コネクタ 291"/>
        <xdr:cNvCxnSpPr/>
      </xdr:nvCxnSpPr>
      <xdr:spPr>
        <a:xfrm flipV="1">
          <a:off x="7861300" y="6488841"/>
          <a:ext cx="889000" cy="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163932</xdr:rowOff>
    </xdr:from>
    <xdr:to>
      <xdr:col>11</xdr:col>
      <xdr:colOff>307975</xdr:colOff>
      <xdr:row>37</xdr:row>
      <xdr:rowOff>164965</xdr:rowOff>
    </xdr:to>
    <xdr:cxnSp macro="">
      <xdr:nvCxnSpPr>
        <xdr:cNvPr id="295" name="直線コネクタ 294"/>
        <xdr:cNvCxnSpPr/>
      </xdr:nvCxnSpPr>
      <xdr:spPr>
        <a:xfrm flipV="1">
          <a:off x="6972300" y="6507582"/>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102095</xdr:rowOff>
    </xdr:from>
    <xdr:to>
      <xdr:col>15</xdr:col>
      <xdr:colOff>231775</xdr:colOff>
      <xdr:row>38</xdr:row>
      <xdr:rowOff>32245</xdr:rowOff>
    </xdr:to>
    <xdr:sp macro="" textlink="">
      <xdr:nvSpPr>
        <xdr:cNvPr id="305" name="円/楕円 304"/>
        <xdr:cNvSpPr/>
      </xdr:nvSpPr>
      <xdr:spPr>
        <a:xfrm>
          <a:off x="10426700" y="64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30381</xdr:rowOff>
    </xdr:from>
    <xdr:ext cx="534377" cy="259045"/>
    <xdr:sp macro="" textlink="">
      <xdr:nvSpPr>
        <xdr:cNvPr id="306" name="補助費等該当値テキスト"/>
        <xdr:cNvSpPr txBox="1"/>
      </xdr:nvSpPr>
      <xdr:spPr>
        <a:xfrm>
          <a:off x="10528300" y="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90048</xdr:rowOff>
    </xdr:from>
    <xdr:to>
      <xdr:col>14</xdr:col>
      <xdr:colOff>79375</xdr:colOff>
      <xdr:row>38</xdr:row>
      <xdr:rowOff>20197</xdr:rowOff>
    </xdr:to>
    <xdr:sp macro="" textlink="">
      <xdr:nvSpPr>
        <xdr:cNvPr id="307" name="円/楕円 306"/>
        <xdr:cNvSpPr/>
      </xdr:nvSpPr>
      <xdr:spPr>
        <a:xfrm>
          <a:off x="9588500" y="6433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11324</xdr:rowOff>
    </xdr:from>
    <xdr:ext cx="534377" cy="259045"/>
    <xdr:sp macro="" textlink="">
      <xdr:nvSpPr>
        <xdr:cNvPr id="308" name="テキスト ボックス 307"/>
        <xdr:cNvSpPr txBox="1"/>
      </xdr:nvSpPr>
      <xdr:spPr>
        <a:xfrm>
          <a:off x="9372111" y="65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94391</xdr:rowOff>
    </xdr:from>
    <xdr:to>
      <xdr:col>12</xdr:col>
      <xdr:colOff>561975</xdr:colOff>
      <xdr:row>38</xdr:row>
      <xdr:rowOff>24541</xdr:rowOff>
    </xdr:to>
    <xdr:sp macro="" textlink="">
      <xdr:nvSpPr>
        <xdr:cNvPr id="309" name="円/楕円 308"/>
        <xdr:cNvSpPr/>
      </xdr:nvSpPr>
      <xdr:spPr>
        <a:xfrm>
          <a:off x="8699500" y="64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15668</xdr:rowOff>
    </xdr:from>
    <xdr:ext cx="534377" cy="259045"/>
    <xdr:sp macro="" textlink="">
      <xdr:nvSpPr>
        <xdr:cNvPr id="310" name="テキスト ボックス 309"/>
        <xdr:cNvSpPr txBox="1"/>
      </xdr:nvSpPr>
      <xdr:spPr>
        <a:xfrm>
          <a:off x="8483111" y="653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113131</xdr:rowOff>
    </xdr:from>
    <xdr:to>
      <xdr:col>11</xdr:col>
      <xdr:colOff>358775</xdr:colOff>
      <xdr:row>38</xdr:row>
      <xdr:rowOff>43281</xdr:rowOff>
    </xdr:to>
    <xdr:sp macro="" textlink="">
      <xdr:nvSpPr>
        <xdr:cNvPr id="311" name="円/楕円 310"/>
        <xdr:cNvSpPr/>
      </xdr:nvSpPr>
      <xdr:spPr>
        <a:xfrm>
          <a:off x="7810500" y="64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34409</xdr:rowOff>
    </xdr:from>
    <xdr:ext cx="534377" cy="259045"/>
    <xdr:sp macro="" textlink="">
      <xdr:nvSpPr>
        <xdr:cNvPr id="312" name="テキスト ボックス 311"/>
        <xdr:cNvSpPr txBox="1"/>
      </xdr:nvSpPr>
      <xdr:spPr>
        <a:xfrm>
          <a:off x="7594111" y="654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114165</xdr:rowOff>
    </xdr:from>
    <xdr:to>
      <xdr:col>10</xdr:col>
      <xdr:colOff>155575</xdr:colOff>
      <xdr:row>38</xdr:row>
      <xdr:rowOff>44315</xdr:rowOff>
    </xdr:to>
    <xdr:sp macro="" textlink="">
      <xdr:nvSpPr>
        <xdr:cNvPr id="313" name="円/楕円 312"/>
        <xdr:cNvSpPr/>
      </xdr:nvSpPr>
      <xdr:spPr>
        <a:xfrm>
          <a:off x="6921500" y="6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35442</xdr:rowOff>
    </xdr:from>
    <xdr:ext cx="534377" cy="259045"/>
    <xdr:sp macro="" textlink="">
      <xdr:nvSpPr>
        <xdr:cNvPr id="314" name="テキスト ボックス 313"/>
        <xdr:cNvSpPr txBox="1"/>
      </xdr:nvSpPr>
      <xdr:spPr>
        <a:xfrm>
          <a:off x="6705111" y="65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3439</xdr:rowOff>
    </xdr:from>
    <xdr:to>
      <xdr:col>15</xdr:col>
      <xdr:colOff>180975</xdr:colOff>
      <xdr:row>57</xdr:row>
      <xdr:rowOff>37889</xdr:rowOff>
    </xdr:to>
    <xdr:cxnSp macro="">
      <xdr:nvCxnSpPr>
        <xdr:cNvPr id="343" name="直線コネクタ 342"/>
        <xdr:cNvCxnSpPr/>
      </xdr:nvCxnSpPr>
      <xdr:spPr>
        <a:xfrm flipV="1">
          <a:off x="9639300" y="9776089"/>
          <a:ext cx="8382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37889</xdr:rowOff>
    </xdr:from>
    <xdr:to>
      <xdr:col>14</xdr:col>
      <xdr:colOff>28575</xdr:colOff>
      <xdr:row>58</xdr:row>
      <xdr:rowOff>119050</xdr:rowOff>
    </xdr:to>
    <xdr:cxnSp macro="">
      <xdr:nvCxnSpPr>
        <xdr:cNvPr id="346" name="直線コネクタ 345"/>
        <xdr:cNvCxnSpPr/>
      </xdr:nvCxnSpPr>
      <xdr:spPr>
        <a:xfrm flipV="1">
          <a:off x="8750300" y="9810539"/>
          <a:ext cx="889000" cy="2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99199</xdr:rowOff>
    </xdr:from>
    <xdr:to>
      <xdr:col>12</xdr:col>
      <xdr:colOff>511175</xdr:colOff>
      <xdr:row>58</xdr:row>
      <xdr:rowOff>119050</xdr:rowOff>
    </xdr:to>
    <xdr:cxnSp macro="">
      <xdr:nvCxnSpPr>
        <xdr:cNvPr id="349" name="直線コネクタ 348"/>
        <xdr:cNvCxnSpPr/>
      </xdr:nvCxnSpPr>
      <xdr:spPr>
        <a:xfrm>
          <a:off x="7861300" y="10043299"/>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99199</xdr:rowOff>
    </xdr:from>
    <xdr:to>
      <xdr:col>11</xdr:col>
      <xdr:colOff>307975</xdr:colOff>
      <xdr:row>58</xdr:row>
      <xdr:rowOff>129360</xdr:rowOff>
    </xdr:to>
    <xdr:cxnSp macro="">
      <xdr:nvCxnSpPr>
        <xdr:cNvPr id="352" name="直線コネクタ 351"/>
        <xdr:cNvCxnSpPr/>
      </xdr:nvCxnSpPr>
      <xdr:spPr>
        <a:xfrm flipV="1">
          <a:off x="6972300" y="10043299"/>
          <a:ext cx="889000" cy="3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124089</xdr:rowOff>
    </xdr:from>
    <xdr:to>
      <xdr:col>15</xdr:col>
      <xdr:colOff>231775</xdr:colOff>
      <xdr:row>57</xdr:row>
      <xdr:rowOff>54239</xdr:rowOff>
    </xdr:to>
    <xdr:sp macro="" textlink="">
      <xdr:nvSpPr>
        <xdr:cNvPr id="362" name="円/楕円 361"/>
        <xdr:cNvSpPr/>
      </xdr:nvSpPr>
      <xdr:spPr>
        <a:xfrm>
          <a:off x="10426700" y="97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146966</xdr:rowOff>
    </xdr:from>
    <xdr:ext cx="534377" cy="259045"/>
    <xdr:sp macro="" textlink="">
      <xdr:nvSpPr>
        <xdr:cNvPr id="363" name="普通建設事業費該当値テキスト"/>
        <xdr:cNvSpPr txBox="1"/>
      </xdr:nvSpPr>
      <xdr:spPr>
        <a:xfrm>
          <a:off x="10528300" y="957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158539</xdr:rowOff>
    </xdr:from>
    <xdr:to>
      <xdr:col>14</xdr:col>
      <xdr:colOff>79375</xdr:colOff>
      <xdr:row>57</xdr:row>
      <xdr:rowOff>88689</xdr:rowOff>
    </xdr:to>
    <xdr:sp macro="" textlink="">
      <xdr:nvSpPr>
        <xdr:cNvPr id="364" name="円/楕円 363"/>
        <xdr:cNvSpPr/>
      </xdr:nvSpPr>
      <xdr:spPr>
        <a:xfrm>
          <a:off x="9588500" y="97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79816</xdr:rowOff>
    </xdr:from>
    <xdr:ext cx="534377" cy="259045"/>
    <xdr:sp macro="" textlink="">
      <xdr:nvSpPr>
        <xdr:cNvPr id="365" name="テキスト ボックス 364"/>
        <xdr:cNvSpPr txBox="1"/>
      </xdr:nvSpPr>
      <xdr:spPr>
        <a:xfrm>
          <a:off x="9372111" y="985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68250</xdr:rowOff>
    </xdr:from>
    <xdr:to>
      <xdr:col>12</xdr:col>
      <xdr:colOff>561975</xdr:colOff>
      <xdr:row>58</xdr:row>
      <xdr:rowOff>169850</xdr:rowOff>
    </xdr:to>
    <xdr:sp macro="" textlink="">
      <xdr:nvSpPr>
        <xdr:cNvPr id="366" name="円/楕円 365"/>
        <xdr:cNvSpPr/>
      </xdr:nvSpPr>
      <xdr:spPr>
        <a:xfrm>
          <a:off x="8699500" y="100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67" name="テキスト ボックス 366"/>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48399</xdr:rowOff>
    </xdr:from>
    <xdr:to>
      <xdr:col>11</xdr:col>
      <xdr:colOff>358775</xdr:colOff>
      <xdr:row>58</xdr:row>
      <xdr:rowOff>149999</xdr:rowOff>
    </xdr:to>
    <xdr:sp macro="" textlink="">
      <xdr:nvSpPr>
        <xdr:cNvPr id="368" name="円/楕円 367"/>
        <xdr:cNvSpPr/>
      </xdr:nvSpPr>
      <xdr:spPr>
        <a:xfrm>
          <a:off x="7810500" y="99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141126</xdr:rowOff>
    </xdr:from>
    <xdr:ext cx="534377" cy="259045"/>
    <xdr:sp macro="" textlink="">
      <xdr:nvSpPr>
        <xdr:cNvPr id="369" name="テキスト ボックス 368"/>
        <xdr:cNvSpPr txBox="1"/>
      </xdr:nvSpPr>
      <xdr:spPr>
        <a:xfrm>
          <a:off x="7594111" y="100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78560</xdr:rowOff>
    </xdr:from>
    <xdr:to>
      <xdr:col>10</xdr:col>
      <xdr:colOff>155575</xdr:colOff>
      <xdr:row>59</xdr:row>
      <xdr:rowOff>8710</xdr:rowOff>
    </xdr:to>
    <xdr:sp macro="" textlink="">
      <xdr:nvSpPr>
        <xdr:cNvPr id="370" name="円/楕円 369"/>
        <xdr:cNvSpPr/>
      </xdr:nvSpPr>
      <xdr:spPr>
        <a:xfrm>
          <a:off x="6921500" y="1002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171287</xdr:rowOff>
    </xdr:from>
    <xdr:ext cx="534377" cy="259045"/>
    <xdr:sp macro="" textlink="">
      <xdr:nvSpPr>
        <xdr:cNvPr id="371" name="テキスト ボックス 370"/>
        <xdr:cNvSpPr txBox="1"/>
      </xdr:nvSpPr>
      <xdr:spPr>
        <a:xfrm>
          <a:off x="6705111" y="1011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28487</xdr:rowOff>
    </xdr:from>
    <xdr:to>
      <xdr:col>15</xdr:col>
      <xdr:colOff>180975</xdr:colOff>
      <xdr:row>78</xdr:row>
      <xdr:rowOff>148070</xdr:rowOff>
    </xdr:to>
    <xdr:cxnSp macro="">
      <xdr:nvCxnSpPr>
        <xdr:cNvPr id="400" name="直線コネクタ 399"/>
        <xdr:cNvCxnSpPr/>
      </xdr:nvCxnSpPr>
      <xdr:spPr>
        <a:xfrm flipV="1">
          <a:off x="9639300" y="13230137"/>
          <a:ext cx="838200" cy="2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148070</xdr:rowOff>
    </xdr:from>
    <xdr:to>
      <xdr:col>14</xdr:col>
      <xdr:colOff>28575</xdr:colOff>
      <xdr:row>78</xdr:row>
      <xdr:rowOff>167767</xdr:rowOff>
    </xdr:to>
    <xdr:cxnSp macro="">
      <xdr:nvCxnSpPr>
        <xdr:cNvPr id="403" name="直線コネクタ 402"/>
        <xdr:cNvCxnSpPr/>
      </xdr:nvCxnSpPr>
      <xdr:spPr>
        <a:xfrm flipV="1">
          <a:off x="8750300" y="13521170"/>
          <a:ext cx="8890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149137</xdr:rowOff>
    </xdr:from>
    <xdr:to>
      <xdr:col>15</xdr:col>
      <xdr:colOff>231775</xdr:colOff>
      <xdr:row>77</xdr:row>
      <xdr:rowOff>79287</xdr:rowOff>
    </xdr:to>
    <xdr:sp macro="" textlink="">
      <xdr:nvSpPr>
        <xdr:cNvPr id="413" name="円/楕円 412"/>
        <xdr:cNvSpPr/>
      </xdr:nvSpPr>
      <xdr:spPr>
        <a:xfrm>
          <a:off x="10426700" y="131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564</xdr:rowOff>
    </xdr:from>
    <xdr:ext cx="534377" cy="259045"/>
    <xdr:sp macro="" textlink="">
      <xdr:nvSpPr>
        <xdr:cNvPr id="414" name="普通建設事業費 （ うち新規整備　）該当値テキスト"/>
        <xdr:cNvSpPr txBox="1"/>
      </xdr:nvSpPr>
      <xdr:spPr>
        <a:xfrm>
          <a:off x="10528300" y="130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97270</xdr:rowOff>
    </xdr:from>
    <xdr:to>
      <xdr:col>14</xdr:col>
      <xdr:colOff>79375</xdr:colOff>
      <xdr:row>79</xdr:row>
      <xdr:rowOff>27420</xdr:rowOff>
    </xdr:to>
    <xdr:sp macro="" textlink="">
      <xdr:nvSpPr>
        <xdr:cNvPr id="415" name="円/楕円 414"/>
        <xdr:cNvSpPr/>
      </xdr:nvSpPr>
      <xdr:spPr>
        <a:xfrm>
          <a:off x="9588500" y="134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18547</xdr:rowOff>
    </xdr:from>
    <xdr:ext cx="469744" cy="259045"/>
    <xdr:sp macro="" textlink="">
      <xdr:nvSpPr>
        <xdr:cNvPr id="416" name="テキスト ボックス 415"/>
        <xdr:cNvSpPr txBox="1"/>
      </xdr:nvSpPr>
      <xdr:spPr>
        <a:xfrm>
          <a:off x="9404427" y="135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116967</xdr:rowOff>
    </xdr:from>
    <xdr:to>
      <xdr:col>12</xdr:col>
      <xdr:colOff>561975</xdr:colOff>
      <xdr:row>79</xdr:row>
      <xdr:rowOff>47117</xdr:rowOff>
    </xdr:to>
    <xdr:sp macro="" textlink="">
      <xdr:nvSpPr>
        <xdr:cNvPr id="417" name="円/楕円 416"/>
        <xdr:cNvSpPr/>
      </xdr:nvSpPr>
      <xdr:spPr>
        <a:xfrm>
          <a:off x="8699500" y="134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38244</xdr:rowOff>
    </xdr:from>
    <xdr:ext cx="469744" cy="259045"/>
    <xdr:sp macro="" textlink="">
      <xdr:nvSpPr>
        <xdr:cNvPr id="418" name="テキスト ボックス 417"/>
        <xdr:cNvSpPr txBox="1"/>
      </xdr:nvSpPr>
      <xdr:spPr>
        <a:xfrm>
          <a:off x="8515427" y="1358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93027</xdr:rowOff>
    </xdr:from>
    <xdr:to>
      <xdr:col>15</xdr:col>
      <xdr:colOff>180975</xdr:colOff>
      <xdr:row>97</xdr:row>
      <xdr:rowOff>115024</xdr:rowOff>
    </xdr:to>
    <xdr:cxnSp macro="">
      <xdr:nvCxnSpPr>
        <xdr:cNvPr id="447" name="直線コネクタ 446"/>
        <xdr:cNvCxnSpPr/>
      </xdr:nvCxnSpPr>
      <xdr:spPr>
        <a:xfrm>
          <a:off x="9639300" y="16552227"/>
          <a:ext cx="838200" cy="19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93027</xdr:rowOff>
    </xdr:from>
    <xdr:to>
      <xdr:col>14</xdr:col>
      <xdr:colOff>28575</xdr:colOff>
      <xdr:row>98</xdr:row>
      <xdr:rowOff>159474</xdr:rowOff>
    </xdr:to>
    <xdr:cxnSp macro="">
      <xdr:nvCxnSpPr>
        <xdr:cNvPr id="450" name="直線コネクタ 449"/>
        <xdr:cNvCxnSpPr/>
      </xdr:nvCxnSpPr>
      <xdr:spPr>
        <a:xfrm flipV="1">
          <a:off x="8750300" y="16552227"/>
          <a:ext cx="889000" cy="4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64224</xdr:rowOff>
    </xdr:from>
    <xdr:to>
      <xdr:col>15</xdr:col>
      <xdr:colOff>231775</xdr:colOff>
      <xdr:row>97</xdr:row>
      <xdr:rowOff>165824</xdr:rowOff>
    </xdr:to>
    <xdr:sp macro="" textlink="">
      <xdr:nvSpPr>
        <xdr:cNvPr id="460" name="円/楕円 459"/>
        <xdr:cNvSpPr/>
      </xdr:nvSpPr>
      <xdr:spPr>
        <a:xfrm>
          <a:off x="10426700" y="166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42651</xdr:rowOff>
    </xdr:from>
    <xdr:ext cx="534377" cy="259045"/>
    <xdr:sp macro="" textlink="">
      <xdr:nvSpPr>
        <xdr:cNvPr id="461" name="普通建設事業費 （ うち更新整備　）該当値テキスト"/>
        <xdr:cNvSpPr txBox="1"/>
      </xdr:nvSpPr>
      <xdr:spPr>
        <a:xfrm>
          <a:off x="10528300" y="166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42227</xdr:rowOff>
    </xdr:from>
    <xdr:to>
      <xdr:col>14</xdr:col>
      <xdr:colOff>79375</xdr:colOff>
      <xdr:row>96</xdr:row>
      <xdr:rowOff>143827</xdr:rowOff>
    </xdr:to>
    <xdr:sp macro="" textlink="">
      <xdr:nvSpPr>
        <xdr:cNvPr id="462" name="円/楕円 461"/>
        <xdr:cNvSpPr/>
      </xdr:nvSpPr>
      <xdr:spPr>
        <a:xfrm>
          <a:off x="9588500" y="1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160354</xdr:rowOff>
    </xdr:from>
    <xdr:ext cx="534377" cy="259045"/>
    <xdr:sp macro="" textlink="">
      <xdr:nvSpPr>
        <xdr:cNvPr id="463" name="テキスト ボックス 462"/>
        <xdr:cNvSpPr txBox="1"/>
      </xdr:nvSpPr>
      <xdr:spPr>
        <a:xfrm>
          <a:off x="9372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108674</xdr:rowOff>
    </xdr:from>
    <xdr:to>
      <xdr:col>12</xdr:col>
      <xdr:colOff>561975</xdr:colOff>
      <xdr:row>99</xdr:row>
      <xdr:rowOff>38824</xdr:rowOff>
    </xdr:to>
    <xdr:sp macro="" textlink="">
      <xdr:nvSpPr>
        <xdr:cNvPr id="464" name="円/楕円 463"/>
        <xdr:cNvSpPr/>
      </xdr:nvSpPr>
      <xdr:spPr>
        <a:xfrm>
          <a:off x="8699500" y="169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29951</xdr:rowOff>
    </xdr:from>
    <xdr:ext cx="469744" cy="259045"/>
    <xdr:sp macro="" textlink="">
      <xdr:nvSpPr>
        <xdr:cNvPr id="465" name="テキスト ボックス 464"/>
        <xdr:cNvSpPr txBox="1"/>
      </xdr:nvSpPr>
      <xdr:spPr>
        <a:xfrm>
          <a:off x="8515427" y="170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43974</xdr:rowOff>
    </xdr:from>
    <xdr:to>
      <xdr:col>23</xdr:col>
      <xdr:colOff>517525</xdr:colOff>
      <xdr:row>39</xdr:row>
      <xdr:rowOff>44450</xdr:rowOff>
    </xdr:to>
    <xdr:cxnSp macro="">
      <xdr:nvCxnSpPr>
        <xdr:cNvPr id="494" name="直線コネクタ 493"/>
        <xdr:cNvCxnSpPr/>
      </xdr:nvCxnSpPr>
      <xdr:spPr>
        <a:xfrm flipV="1">
          <a:off x="15481300" y="6730524"/>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164624</xdr:rowOff>
    </xdr:from>
    <xdr:to>
      <xdr:col>23</xdr:col>
      <xdr:colOff>568325</xdr:colOff>
      <xdr:row>39</xdr:row>
      <xdr:rowOff>94774</xdr:rowOff>
    </xdr:to>
    <xdr:sp macro="" textlink="">
      <xdr:nvSpPr>
        <xdr:cNvPr id="513" name="円/楕円 512"/>
        <xdr:cNvSpPr/>
      </xdr:nvSpPr>
      <xdr:spPr>
        <a:xfrm>
          <a:off x="162687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13932" cy="259045"/>
    <xdr:sp macro="" textlink="">
      <xdr:nvSpPr>
        <xdr:cNvPr id="514" name="災害復旧事業費該当値テキスト"/>
        <xdr:cNvSpPr txBox="1"/>
      </xdr:nvSpPr>
      <xdr:spPr>
        <a:xfrm>
          <a:off x="16370300" y="6624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50732</xdr:rowOff>
    </xdr:from>
    <xdr:to>
      <xdr:col>23</xdr:col>
      <xdr:colOff>517525</xdr:colOff>
      <xdr:row>77</xdr:row>
      <xdr:rowOff>55369</xdr:rowOff>
    </xdr:to>
    <xdr:cxnSp macro="">
      <xdr:nvCxnSpPr>
        <xdr:cNvPr id="602" name="直線コネクタ 601"/>
        <xdr:cNvCxnSpPr/>
      </xdr:nvCxnSpPr>
      <xdr:spPr>
        <a:xfrm>
          <a:off x="15481300" y="13252382"/>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170452</xdr:rowOff>
    </xdr:from>
    <xdr:to>
      <xdr:col>22</xdr:col>
      <xdr:colOff>365125</xdr:colOff>
      <xdr:row>77</xdr:row>
      <xdr:rowOff>50732</xdr:rowOff>
    </xdr:to>
    <xdr:cxnSp macro="">
      <xdr:nvCxnSpPr>
        <xdr:cNvPr id="605" name="直線コネクタ 604"/>
        <xdr:cNvCxnSpPr/>
      </xdr:nvCxnSpPr>
      <xdr:spPr>
        <a:xfrm>
          <a:off x="14592300" y="13200652"/>
          <a:ext cx="889000" cy="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163540</xdr:rowOff>
    </xdr:from>
    <xdr:to>
      <xdr:col>21</xdr:col>
      <xdr:colOff>161925</xdr:colOff>
      <xdr:row>76</xdr:row>
      <xdr:rowOff>170452</xdr:rowOff>
    </xdr:to>
    <xdr:cxnSp macro="">
      <xdr:nvCxnSpPr>
        <xdr:cNvPr id="608" name="直線コネクタ 607"/>
        <xdr:cNvCxnSpPr/>
      </xdr:nvCxnSpPr>
      <xdr:spPr>
        <a:xfrm>
          <a:off x="13703300" y="13193740"/>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34413</xdr:rowOff>
    </xdr:from>
    <xdr:to>
      <xdr:col>19</xdr:col>
      <xdr:colOff>644525</xdr:colOff>
      <xdr:row>76</xdr:row>
      <xdr:rowOff>163540</xdr:rowOff>
    </xdr:to>
    <xdr:cxnSp macro="">
      <xdr:nvCxnSpPr>
        <xdr:cNvPr id="611" name="直線コネクタ 610"/>
        <xdr:cNvCxnSpPr/>
      </xdr:nvCxnSpPr>
      <xdr:spPr>
        <a:xfrm>
          <a:off x="12814300" y="13064613"/>
          <a:ext cx="889000" cy="1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4569</xdr:rowOff>
    </xdr:from>
    <xdr:to>
      <xdr:col>23</xdr:col>
      <xdr:colOff>568325</xdr:colOff>
      <xdr:row>77</xdr:row>
      <xdr:rowOff>106169</xdr:rowOff>
    </xdr:to>
    <xdr:sp macro="" textlink="">
      <xdr:nvSpPr>
        <xdr:cNvPr id="621" name="円/楕円 620"/>
        <xdr:cNvSpPr/>
      </xdr:nvSpPr>
      <xdr:spPr>
        <a:xfrm>
          <a:off x="16268700" y="132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27446</xdr:rowOff>
    </xdr:from>
    <xdr:ext cx="534377" cy="259045"/>
    <xdr:sp macro="" textlink="">
      <xdr:nvSpPr>
        <xdr:cNvPr id="622" name="公債費該当値テキスト"/>
        <xdr:cNvSpPr txBox="1"/>
      </xdr:nvSpPr>
      <xdr:spPr>
        <a:xfrm>
          <a:off x="16370300" y="1305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171382</xdr:rowOff>
    </xdr:from>
    <xdr:to>
      <xdr:col>22</xdr:col>
      <xdr:colOff>415925</xdr:colOff>
      <xdr:row>77</xdr:row>
      <xdr:rowOff>101532</xdr:rowOff>
    </xdr:to>
    <xdr:sp macro="" textlink="">
      <xdr:nvSpPr>
        <xdr:cNvPr id="623" name="円/楕円 622"/>
        <xdr:cNvSpPr/>
      </xdr:nvSpPr>
      <xdr:spPr>
        <a:xfrm>
          <a:off x="15430500" y="132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118059</xdr:rowOff>
    </xdr:from>
    <xdr:ext cx="534377" cy="259045"/>
    <xdr:sp macro="" textlink="">
      <xdr:nvSpPr>
        <xdr:cNvPr id="624" name="テキスト ボックス 623"/>
        <xdr:cNvSpPr txBox="1"/>
      </xdr:nvSpPr>
      <xdr:spPr>
        <a:xfrm>
          <a:off x="15214111" y="1297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119652</xdr:rowOff>
    </xdr:from>
    <xdr:to>
      <xdr:col>21</xdr:col>
      <xdr:colOff>212725</xdr:colOff>
      <xdr:row>77</xdr:row>
      <xdr:rowOff>49802</xdr:rowOff>
    </xdr:to>
    <xdr:sp macro="" textlink="">
      <xdr:nvSpPr>
        <xdr:cNvPr id="625" name="円/楕円 624"/>
        <xdr:cNvSpPr/>
      </xdr:nvSpPr>
      <xdr:spPr>
        <a:xfrm>
          <a:off x="14541500" y="131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66329</xdr:rowOff>
    </xdr:from>
    <xdr:ext cx="534377" cy="259045"/>
    <xdr:sp macro="" textlink="">
      <xdr:nvSpPr>
        <xdr:cNvPr id="626" name="テキスト ボックス 625"/>
        <xdr:cNvSpPr txBox="1"/>
      </xdr:nvSpPr>
      <xdr:spPr>
        <a:xfrm>
          <a:off x="14325111" y="129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112740</xdr:rowOff>
    </xdr:from>
    <xdr:to>
      <xdr:col>20</xdr:col>
      <xdr:colOff>9525</xdr:colOff>
      <xdr:row>77</xdr:row>
      <xdr:rowOff>42890</xdr:rowOff>
    </xdr:to>
    <xdr:sp macro="" textlink="">
      <xdr:nvSpPr>
        <xdr:cNvPr id="627" name="円/楕円 626"/>
        <xdr:cNvSpPr/>
      </xdr:nvSpPr>
      <xdr:spPr>
        <a:xfrm>
          <a:off x="13652500" y="131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59417</xdr:rowOff>
    </xdr:from>
    <xdr:ext cx="534377" cy="259045"/>
    <xdr:sp macro="" textlink="">
      <xdr:nvSpPr>
        <xdr:cNvPr id="628" name="テキスト ボックス 627"/>
        <xdr:cNvSpPr txBox="1"/>
      </xdr:nvSpPr>
      <xdr:spPr>
        <a:xfrm>
          <a:off x="13436111" y="1291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155063</xdr:rowOff>
    </xdr:from>
    <xdr:to>
      <xdr:col>18</xdr:col>
      <xdr:colOff>492125</xdr:colOff>
      <xdr:row>76</xdr:row>
      <xdr:rowOff>85213</xdr:rowOff>
    </xdr:to>
    <xdr:sp macro="" textlink="">
      <xdr:nvSpPr>
        <xdr:cNvPr id="629" name="円/楕円 628"/>
        <xdr:cNvSpPr/>
      </xdr:nvSpPr>
      <xdr:spPr>
        <a:xfrm>
          <a:off x="12763500" y="130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101740</xdr:rowOff>
    </xdr:from>
    <xdr:ext cx="534377" cy="259045"/>
    <xdr:sp macro="" textlink="">
      <xdr:nvSpPr>
        <xdr:cNvPr id="630" name="テキスト ボックス 629"/>
        <xdr:cNvSpPr txBox="1"/>
      </xdr:nvSpPr>
      <xdr:spPr>
        <a:xfrm>
          <a:off x="12547111" y="1278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152591</xdr:rowOff>
    </xdr:from>
    <xdr:to>
      <xdr:col>23</xdr:col>
      <xdr:colOff>517525</xdr:colOff>
      <xdr:row>99</xdr:row>
      <xdr:rowOff>28384</xdr:rowOff>
    </xdr:to>
    <xdr:cxnSp macro="">
      <xdr:nvCxnSpPr>
        <xdr:cNvPr id="659" name="直線コネクタ 658"/>
        <xdr:cNvCxnSpPr/>
      </xdr:nvCxnSpPr>
      <xdr:spPr>
        <a:xfrm>
          <a:off x="15481300" y="16954691"/>
          <a:ext cx="8382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152591</xdr:rowOff>
    </xdr:from>
    <xdr:to>
      <xdr:col>22</xdr:col>
      <xdr:colOff>365125</xdr:colOff>
      <xdr:row>99</xdr:row>
      <xdr:rowOff>38533</xdr:rowOff>
    </xdr:to>
    <xdr:cxnSp macro="">
      <xdr:nvCxnSpPr>
        <xdr:cNvPr id="662" name="直線コネクタ 661"/>
        <xdr:cNvCxnSpPr/>
      </xdr:nvCxnSpPr>
      <xdr:spPr>
        <a:xfrm flipV="1">
          <a:off x="14592300" y="16954691"/>
          <a:ext cx="889000" cy="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64046</xdr:rowOff>
    </xdr:from>
    <xdr:to>
      <xdr:col>21</xdr:col>
      <xdr:colOff>161925</xdr:colOff>
      <xdr:row>99</xdr:row>
      <xdr:rowOff>38533</xdr:rowOff>
    </xdr:to>
    <xdr:cxnSp macro="">
      <xdr:nvCxnSpPr>
        <xdr:cNvPr id="665" name="直線コネクタ 664"/>
        <xdr:cNvCxnSpPr/>
      </xdr:nvCxnSpPr>
      <xdr:spPr>
        <a:xfrm>
          <a:off x="13703300" y="16866146"/>
          <a:ext cx="889000" cy="1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64046</xdr:rowOff>
    </xdr:from>
    <xdr:to>
      <xdr:col>19</xdr:col>
      <xdr:colOff>644525</xdr:colOff>
      <xdr:row>99</xdr:row>
      <xdr:rowOff>38621</xdr:rowOff>
    </xdr:to>
    <xdr:cxnSp macro="">
      <xdr:nvCxnSpPr>
        <xdr:cNvPr id="668" name="直線コネクタ 667"/>
        <xdr:cNvCxnSpPr/>
      </xdr:nvCxnSpPr>
      <xdr:spPr>
        <a:xfrm flipV="1">
          <a:off x="12814300" y="16866146"/>
          <a:ext cx="889000" cy="1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149034</xdr:rowOff>
    </xdr:from>
    <xdr:to>
      <xdr:col>23</xdr:col>
      <xdr:colOff>568325</xdr:colOff>
      <xdr:row>99</xdr:row>
      <xdr:rowOff>79184</xdr:rowOff>
    </xdr:to>
    <xdr:sp macro="" textlink="">
      <xdr:nvSpPr>
        <xdr:cNvPr id="678" name="円/楕円 677"/>
        <xdr:cNvSpPr/>
      </xdr:nvSpPr>
      <xdr:spPr>
        <a:xfrm>
          <a:off x="16268700" y="169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63961</xdr:rowOff>
    </xdr:from>
    <xdr:ext cx="469744" cy="259045"/>
    <xdr:sp macro="" textlink="">
      <xdr:nvSpPr>
        <xdr:cNvPr id="679" name="積立金該当値テキスト"/>
        <xdr:cNvSpPr txBox="1"/>
      </xdr:nvSpPr>
      <xdr:spPr>
        <a:xfrm>
          <a:off x="16370300" y="1686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101791</xdr:rowOff>
    </xdr:from>
    <xdr:to>
      <xdr:col>22</xdr:col>
      <xdr:colOff>415925</xdr:colOff>
      <xdr:row>99</xdr:row>
      <xdr:rowOff>31941</xdr:rowOff>
    </xdr:to>
    <xdr:sp macro="" textlink="">
      <xdr:nvSpPr>
        <xdr:cNvPr id="680" name="円/楕円 679"/>
        <xdr:cNvSpPr/>
      </xdr:nvSpPr>
      <xdr:spPr>
        <a:xfrm>
          <a:off x="15430500" y="169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23068</xdr:rowOff>
    </xdr:from>
    <xdr:ext cx="469744" cy="259045"/>
    <xdr:sp macro="" textlink="">
      <xdr:nvSpPr>
        <xdr:cNvPr id="681" name="テキスト ボックス 680"/>
        <xdr:cNvSpPr txBox="1"/>
      </xdr:nvSpPr>
      <xdr:spPr>
        <a:xfrm>
          <a:off x="15246427" y="1699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159183</xdr:rowOff>
    </xdr:from>
    <xdr:to>
      <xdr:col>21</xdr:col>
      <xdr:colOff>212725</xdr:colOff>
      <xdr:row>99</xdr:row>
      <xdr:rowOff>89333</xdr:rowOff>
    </xdr:to>
    <xdr:sp macro="" textlink="">
      <xdr:nvSpPr>
        <xdr:cNvPr id="682" name="円/楕円 681"/>
        <xdr:cNvSpPr/>
      </xdr:nvSpPr>
      <xdr:spPr>
        <a:xfrm>
          <a:off x="14541500" y="169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80460</xdr:rowOff>
    </xdr:from>
    <xdr:ext cx="378565" cy="259045"/>
    <xdr:sp macro="" textlink="">
      <xdr:nvSpPr>
        <xdr:cNvPr id="683" name="テキスト ボックス 682"/>
        <xdr:cNvSpPr txBox="1"/>
      </xdr:nvSpPr>
      <xdr:spPr>
        <a:xfrm>
          <a:off x="14403017" y="1705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13246</xdr:rowOff>
    </xdr:from>
    <xdr:to>
      <xdr:col>20</xdr:col>
      <xdr:colOff>9525</xdr:colOff>
      <xdr:row>98</xdr:row>
      <xdr:rowOff>114846</xdr:rowOff>
    </xdr:to>
    <xdr:sp macro="" textlink="">
      <xdr:nvSpPr>
        <xdr:cNvPr id="684" name="円/楕円 683"/>
        <xdr:cNvSpPr/>
      </xdr:nvSpPr>
      <xdr:spPr>
        <a:xfrm>
          <a:off x="13652500" y="168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105973</xdr:rowOff>
    </xdr:from>
    <xdr:ext cx="534377" cy="259045"/>
    <xdr:sp macro="" textlink="">
      <xdr:nvSpPr>
        <xdr:cNvPr id="685" name="テキスト ボックス 684"/>
        <xdr:cNvSpPr txBox="1"/>
      </xdr:nvSpPr>
      <xdr:spPr>
        <a:xfrm>
          <a:off x="13436111" y="1690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159271</xdr:rowOff>
    </xdr:from>
    <xdr:to>
      <xdr:col>18</xdr:col>
      <xdr:colOff>492125</xdr:colOff>
      <xdr:row>99</xdr:row>
      <xdr:rowOff>89421</xdr:rowOff>
    </xdr:to>
    <xdr:sp macro="" textlink="">
      <xdr:nvSpPr>
        <xdr:cNvPr id="686" name="円/楕円 685"/>
        <xdr:cNvSpPr/>
      </xdr:nvSpPr>
      <xdr:spPr>
        <a:xfrm>
          <a:off x="12763500" y="169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80548</xdr:rowOff>
    </xdr:from>
    <xdr:ext cx="378565" cy="259045"/>
    <xdr:sp macro="" textlink="">
      <xdr:nvSpPr>
        <xdr:cNvPr id="687" name="テキスト ボックス 686"/>
        <xdr:cNvSpPr txBox="1"/>
      </xdr:nvSpPr>
      <xdr:spPr>
        <a:xfrm>
          <a:off x="12625017" y="1705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138740</xdr:rowOff>
    </xdr:from>
    <xdr:to>
      <xdr:col>32</xdr:col>
      <xdr:colOff>187325</xdr:colOff>
      <xdr:row>58</xdr:row>
      <xdr:rowOff>138831</xdr:rowOff>
    </xdr:to>
    <xdr:cxnSp macro="">
      <xdr:nvCxnSpPr>
        <xdr:cNvPr id="773" name="直線コネクタ 772"/>
        <xdr:cNvCxnSpPr/>
      </xdr:nvCxnSpPr>
      <xdr:spPr>
        <a:xfrm>
          <a:off x="21323300" y="1008284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138740</xdr:rowOff>
    </xdr:from>
    <xdr:to>
      <xdr:col>31</xdr:col>
      <xdr:colOff>34925</xdr:colOff>
      <xdr:row>58</xdr:row>
      <xdr:rowOff>139700</xdr:rowOff>
    </xdr:to>
    <xdr:cxnSp macro="">
      <xdr:nvCxnSpPr>
        <xdr:cNvPr id="776" name="直線コネクタ 775"/>
        <xdr:cNvCxnSpPr/>
      </xdr:nvCxnSpPr>
      <xdr:spPr>
        <a:xfrm flipV="1">
          <a:off x="20434300" y="10082840"/>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139334</xdr:rowOff>
    </xdr:from>
    <xdr:to>
      <xdr:col>28</xdr:col>
      <xdr:colOff>314325</xdr:colOff>
      <xdr:row>58</xdr:row>
      <xdr:rowOff>139700</xdr:rowOff>
    </xdr:to>
    <xdr:cxnSp macro="">
      <xdr:nvCxnSpPr>
        <xdr:cNvPr id="782" name="直線コネクタ 781"/>
        <xdr:cNvCxnSpPr/>
      </xdr:nvCxnSpPr>
      <xdr:spPr>
        <a:xfrm>
          <a:off x="18656300" y="10083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88031</xdr:rowOff>
    </xdr:from>
    <xdr:to>
      <xdr:col>32</xdr:col>
      <xdr:colOff>238125</xdr:colOff>
      <xdr:row>59</xdr:row>
      <xdr:rowOff>18181</xdr:rowOff>
    </xdr:to>
    <xdr:sp macro="" textlink="">
      <xdr:nvSpPr>
        <xdr:cNvPr id="792" name="円/楕円 791"/>
        <xdr:cNvSpPr/>
      </xdr:nvSpPr>
      <xdr:spPr>
        <a:xfrm>
          <a:off x="221107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2958</xdr:rowOff>
    </xdr:from>
    <xdr:ext cx="313932" cy="259045"/>
    <xdr:sp macro="" textlink="">
      <xdr:nvSpPr>
        <xdr:cNvPr id="793" name="貸付金該当値テキスト"/>
        <xdr:cNvSpPr txBox="1"/>
      </xdr:nvSpPr>
      <xdr:spPr>
        <a:xfrm>
          <a:off x="22212300" y="9947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87940</xdr:rowOff>
    </xdr:from>
    <xdr:to>
      <xdr:col>31</xdr:col>
      <xdr:colOff>85725</xdr:colOff>
      <xdr:row>59</xdr:row>
      <xdr:rowOff>18090</xdr:rowOff>
    </xdr:to>
    <xdr:sp macro="" textlink="">
      <xdr:nvSpPr>
        <xdr:cNvPr id="794" name="円/楕円 793"/>
        <xdr:cNvSpPr/>
      </xdr:nvSpPr>
      <xdr:spPr>
        <a:xfrm>
          <a:off x="21272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9217</xdr:rowOff>
    </xdr:from>
    <xdr:ext cx="313932" cy="259045"/>
    <xdr:sp macro="" textlink="">
      <xdr:nvSpPr>
        <xdr:cNvPr id="795" name="テキスト ボックス 794"/>
        <xdr:cNvSpPr txBox="1"/>
      </xdr:nvSpPr>
      <xdr:spPr>
        <a:xfrm>
          <a:off x="21166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88534</xdr:rowOff>
    </xdr:from>
    <xdr:to>
      <xdr:col>27</xdr:col>
      <xdr:colOff>161925</xdr:colOff>
      <xdr:row>59</xdr:row>
      <xdr:rowOff>18684</xdr:rowOff>
    </xdr:to>
    <xdr:sp macro="" textlink="">
      <xdr:nvSpPr>
        <xdr:cNvPr id="800" name="円/楕円 799"/>
        <xdr:cNvSpPr/>
      </xdr:nvSpPr>
      <xdr:spPr>
        <a:xfrm>
          <a:off x="18605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9811</xdr:rowOff>
    </xdr:from>
    <xdr:ext cx="249299" cy="259045"/>
    <xdr:sp macro="" textlink="">
      <xdr:nvSpPr>
        <xdr:cNvPr id="801" name="テキスト ボックス 800"/>
        <xdr:cNvSpPr txBox="1"/>
      </xdr:nvSpPr>
      <xdr:spPr>
        <a:xfrm>
          <a:off x="18531649"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105958</xdr:rowOff>
    </xdr:from>
    <xdr:to>
      <xdr:col>32</xdr:col>
      <xdr:colOff>187325</xdr:colOff>
      <xdr:row>76</xdr:row>
      <xdr:rowOff>125344</xdr:rowOff>
    </xdr:to>
    <xdr:cxnSp macro="">
      <xdr:nvCxnSpPr>
        <xdr:cNvPr id="829" name="直線コネクタ 828"/>
        <xdr:cNvCxnSpPr/>
      </xdr:nvCxnSpPr>
      <xdr:spPr>
        <a:xfrm flipV="1">
          <a:off x="21323300" y="13136158"/>
          <a:ext cx="8382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125344</xdr:rowOff>
    </xdr:from>
    <xdr:to>
      <xdr:col>31</xdr:col>
      <xdr:colOff>34925</xdr:colOff>
      <xdr:row>76</xdr:row>
      <xdr:rowOff>141140</xdr:rowOff>
    </xdr:to>
    <xdr:cxnSp macro="">
      <xdr:nvCxnSpPr>
        <xdr:cNvPr id="832" name="直線コネクタ 831"/>
        <xdr:cNvCxnSpPr/>
      </xdr:nvCxnSpPr>
      <xdr:spPr>
        <a:xfrm flipV="1">
          <a:off x="20434300" y="13155544"/>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134099</xdr:rowOff>
    </xdr:from>
    <xdr:to>
      <xdr:col>29</xdr:col>
      <xdr:colOff>517525</xdr:colOff>
      <xdr:row>76</xdr:row>
      <xdr:rowOff>141140</xdr:rowOff>
    </xdr:to>
    <xdr:cxnSp macro="">
      <xdr:nvCxnSpPr>
        <xdr:cNvPr id="835" name="直線コネクタ 834"/>
        <xdr:cNvCxnSpPr/>
      </xdr:nvCxnSpPr>
      <xdr:spPr>
        <a:xfrm>
          <a:off x="19545300" y="13164299"/>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128476</xdr:rowOff>
    </xdr:from>
    <xdr:to>
      <xdr:col>28</xdr:col>
      <xdr:colOff>314325</xdr:colOff>
      <xdr:row>76</xdr:row>
      <xdr:rowOff>134099</xdr:rowOff>
    </xdr:to>
    <xdr:cxnSp macro="">
      <xdr:nvCxnSpPr>
        <xdr:cNvPr id="838" name="直線コネクタ 837"/>
        <xdr:cNvCxnSpPr/>
      </xdr:nvCxnSpPr>
      <xdr:spPr>
        <a:xfrm>
          <a:off x="18656300" y="13158676"/>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55158</xdr:rowOff>
    </xdr:from>
    <xdr:to>
      <xdr:col>32</xdr:col>
      <xdr:colOff>238125</xdr:colOff>
      <xdr:row>76</xdr:row>
      <xdr:rowOff>156758</xdr:rowOff>
    </xdr:to>
    <xdr:sp macro="" textlink="">
      <xdr:nvSpPr>
        <xdr:cNvPr id="848" name="円/楕円 847"/>
        <xdr:cNvSpPr/>
      </xdr:nvSpPr>
      <xdr:spPr>
        <a:xfrm>
          <a:off x="22110700" y="130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33585</xdr:rowOff>
    </xdr:from>
    <xdr:ext cx="534377" cy="259045"/>
    <xdr:sp macro="" textlink="">
      <xdr:nvSpPr>
        <xdr:cNvPr id="849" name="繰出金該当値テキスト"/>
        <xdr:cNvSpPr txBox="1"/>
      </xdr:nvSpPr>
      <xdr:spPr>
        <a:xfrm>
          <a:off x="22212300" y="130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74544</xdr:rowOff>
    </xdr:from>
    <xdr:to>
      <xdr:col>31</xdr:col>
      <xdr:colOff>85725</xdr:colOff>
      <xdr:row>77</xdr:row>
      <xdr:rowOff>4694</xdr:rowOff>
    </xdr:to>
    <xdr:sp macro="" textlink="">
      <xdr:nvSpPr>
        <xdr:cNvPr id="850" name="円/楕円 849"/>
        <xdr:cNvSpPr/>
      </xdr:nvSpPr>
      <xdr:spPr>
        <a:xfrm>
          <a:off x="21272500" y="131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167271</xdr:rowOff>
    </xdr:from>
    <xdr:ext cx="534377" cy="259045"/>
    <xdr:sp macro="" textlink="">
      <xdr:nvSpPr>
        <xdr:cNvPr id="851" name="テキスト ボックス 850"/>
        <xdr:cNvSpPr txBox="1"/>
      </xdr:nvSpPr>
      <xdr:spPr>
        <a:xfrm>
          <a:off x="21056111" y="1319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90340</xdr:rowOff>
    </xdr:from>
    <xdr:to>
      <xdr:col>29</xdr:col>
      <xdr:colOff>568325</xdr:colOff>
      <xdr:row>77</xdr:row>
      <xdr:rowOff>20490</xdr:rowOff>
    </xdr:to>
    <xdr:sp macro="" textlink="">
      <xdr:nvSpPr>
        <xdr:cNvPr id="852" name="円/楕円 851"/>
        <xdr:cNvSpPr/>
      </xdr:nvSpPr>
      <xdr:spPr>
        <a:xfrm>
          <a:off x="20383500" y="131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11617</xdr:rowOff>
    </xdr:from>
    <xdr:ext cx="534377" cy="259045"/>
    <xdr:sp macro="" textlink="">
      <xdr:nvSpPr>
        <xdr:cNvPr id="853" name="テキスト ボックス 852"/>
        <xdr:cNvSpPr txBox="1"/>
      </xdr:nvSpPr>
      <xdr:spPr>
        <a:xfrm>
          <a:off x="20167111" y="1321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83299</xdr:rowOff>
    </xdr:from>
    <xdr:to>
      <xdr:col>28</xdr:col>
      <xdr:colOff>365125</xdr:colOff>
      <xdr:row>77</xdr:row>
      <xdr:rowOff>13449</xdr:rowOff>
    </xdr:to>
    <xdr:sp macro="" textlink="">
      <xdr:nvSpPr>
        <xdr:cNvPr id="854" name="円/楕円 853"/>
        <xdr:cNvSpPr/>
      </xdr:nvSpPr>
      <xdr:spPr>
        <a:xfrm>
          <a:off x="19494500" y="131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4576</xdr:rowOff>
    </xdr:from>
    <xdr:ext cx="534377" cy="259045"/>
    <xdr:sp macro="" textlink="">
      <xdr:nvSpPr>
        <xdr:cNvPr id="855" name="テキスト ボックス 854"/>
        <xdr:cNvSpPr txBox="1"/>
      </xdr:nvSpPr>
      <xdr:spPr>
        <a:xfrm>
          <a:off x="19278111" y="132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77676</xdr:rowOff>
    </xdr:from>
    <xdr:to>
      <xdr:col>27</xdr:col>
      <xdr:colOff>161925</xdr:colOff>
      <xdr:row>77</xdr:row>
      <xdr:rowOff>7826</xdr:rowOff>
    </xdr:to>
    <xdr:sp macro="" textlink="">
      <xdr:nvSpPr>
        <xdr:cNvPr id="856" name="円/楕円 855"/>
        <xdr:cNvSpPr/>
      </xdr:nvSpPr>
      <xdr:spPr>
        <a:xfrm>
          <a:off x="18605500" y="131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170403</xdr:rowOff>
    </xdr:from>
    <xdr:ext cx="534377" cy="259045"/>
    <xdr:sp macro="" textlink="">
      <xdr:nvSpPr>
        <xdr:cNvPr id="857" name="テキスト ボックス 856"/>
        <xdr:cNvSpPr txBox="1"/>
      </xdr:nvSpPr>
      <xdr:spPr>
        <a:xfrm>
          <a:off x="18389111" y="132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人件費、補助費等と繰出金については類似団体内平均値を大きく下回っている一方、物件費、維持補修費、普通建設事業費と公債費については類似団体内平均値を大きく上回っている。</a:t>
          </a:r>
        </a:p>
        <a:p>
          <a:r>
            <a:rPr kumimoji="1" lang="ja-JP" altLang="en-US" sz="1300">
              <a:latin typeface="ＭＳ Ｐゴシック"/>
            </a:rPr>
            <a:t>クリーンセンターをはじめとする施設の維持修繕・維持管理にかかる経費が増加している。また、人口増加に伴う社会基盤整備として実施してきた投資的事業の維持経費・修繕経費が増加している。</a:t>
          </a:r>
        </a:p>
        <a:p>
          <a:r>
            <a:rPr kumimoji="1" lang="ja-JP" altLang="en-US" sz="1300">
              <a:latin typeface="ＭＳ Ｐゴシック"/>
            </a:rPr>
            <a:t>今後もさらなる事務事業の重点化と費用対効果を見ながらも質的充実を図りながら、経常経費の一層の削減に努める。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33020</xdr:rowOff>
    </xdr:from>
    <xdr:to>
      <xdr:col>6</xdr:col>
      <xdr:colOff>511175</xdr:colOff>
      <xdr:row>35</xdr:row>
      <xdr:rowOff>151511</xdr:rowOff>
    </xdr:to>
    <xdr:cxnSp macro="">
      <xdr:nvCxnSpPr>
        <xdr:cNvPr id="61" name="直線コネクタ 60"/>
        <xdr:cNvCxnSpPr/>
      </xdr:nvCxnSpPr>
      <xdr:spPr>
        <a:xfrm>
          <a:off x="3797300" y="6033770"/>
          <a:ext cx="8382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33020</xdr:rowOff>
    </xdr:from>
    <xdr:to>
      <xdr:col>5</xdr:col>
      <xdr:colOff>358775</xdr:colOff>
      <xdr:row>35</xdr:row>
      <xdr:rowOff>68453</xdr:rowOff>
    </xdr:to>
    <xdr:cxnSp macro="">
      <xdr:nvCxnSpPr>
        <xdr:cNvPr id="64" name="直線コネクタ 63"/>
        <xdr:cNvCxnSpPr/>
      </xdr:nvCxnSpPr>
      <xdr:spPr>
        <a:xfrm flipV="1">
          <a:off x="2908300" y="603377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68453</xdr:rowOff>
    </xdr:from>
    <xdr:to>
      <xdr:col>4</xdr:col>
      <xdr:colOff>155575</xdr:colOff>
      <xdr:row>35</xdr:row>
      <xdr:rowOff>114173</xdr:rowOff>
    </xdr:to>
    <xdr:cxnSp macro="">
      <xdr:nvCxnSpPr>
        <xdr:cNvPr id="67" name="直線コネクタ 66"/>
        <xdr:cNvCxnSpPr/>
      </xdr:nvCxnSpPr>
      <xdr:spPr>
        <a:xfrm flipV="1">
          <a:off x="2019300" y="60692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114173</xdr:rowOff>
    </xdr:from>
    <xdr:to>
      <xdr:col>2</xdr:col>
      <xdr:colOff>638175</xdr:colOff>
      <xdr:row>35</xdr:row>
      <xdr:rowOff>133985</xdr:rowOff>
    </xdr:to>
    <xdr:cxnSp macro="">
      <xdr:nvCxnSpPr>
        <xdr:cNvPr id="70" name="直線コネクタ 69"/>
        <xdr:cNvCxnSpPr/>
      </xdr:nvCxnSpPr>
      <xdr:spPr>
        <a:xfrm flipV="1">
          <a:off x="1130300" y="611492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100711</xdr:rowOff>
    </xdr:from>
    <xdr:to>
      <xdr:col>6</xdr:col>
      <xdr:colOff>561975</xdr:colOff>
      <xdr:row>36</xdr:row>
      <xdr:rowOff>30861</xdr:rowOff>
    </xdr:to>
    <xdr:sp macro="" textlink="">
      <xdr:nvSpPr>
        <xdr:cNvPr id="80" name="円/楕円 79"/>
        <xdr:cNvSpPr/>
      </xdr:nvSpPr>
      <xdr:spPr>
        <a:xfrm>
          <a:off x="45847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79138</xdr:rowOff>
    </xdr:from>
    <xdr:ext cx="469744" cy="259045"/>
    <xdr:sp macro="" textlink="">
      <xdr:nvSpPr>
        <xdr:cNvPr id="81" name="議会費該当値テキスト"/>
        <xdr:cNvSpPr txBox="1"/>
      </xdr:nvSpPr>
      <xdr:spPr>
        <a:xfrm>
          <a:off x="4686300" y="607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153670</xdr:rowOff>
    </xdr:from>
    <xdr:to>
      <xdr:col>5</xdr:col>
      <xdr:colOff>409575</xdr:colOff>
      <xdr:row>35</xdr:row>
      <xdr:rowOff>83820</xdr:rowOff>
    </xdr:to>
    <xdr:sp macro="" textlink="">
      <xdr:nvSpPr>
        <xdr:cNvPr id="82" name="円/楕円 81"/>
        <xdr:cNvSpPr/>
      </xdr:nvSpPr>
      <xdr:spPr>
        <a:xfrm>
          <a:off x="3746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74947</xdr:rowOff>
    </xdr:from>
    <xdr:ext cx="469744" cy="259045"/>
    <xdr:sp macro="" textlink="">
      <xdr:nvSpPr>
        <xdr:cNvPr id="83" name="テキスト ボックス 82"/>
        <xdr:cNvSpPr txBox="1"/>
      </xdr:nvSpPr>
      <xdr:spPr>
        <a:xfrm>
          <a:off x="35624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17653</xdr:rowOff>
    </xdr:from>
    <xdr:to>
      <xdr:col>4</xdr:col>
      <xdr:colOff>206375</xdr:colOff>
      <xdr:row>35</xdr:row>
      <xdr:rowOff>119253</xdr:rowOff>
    </xdr:to>
    <xdr:sp macro="" textlink="">
      <xdr:nvSpPr>
        <xdr:cNvPr id="84" name="円/楕円 83"/>
        <xdr:cNvSpPr/>
      </xdr:nvSpPr>
      <xdr:spPr>
        <a:xfrm>
          <a:off x="2857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110380</xdr:rowOff>
    </xdr:from>
    <xdr:ext cx="469744" cy="259045"/>
    <xdr:sp macro="" textlink="">
      <xdr:nvSpPr>
        <xdr:cNvPr id="85" name="テキスト ボックス 84"/>
        <xdr:cNvSpPr txBox="1"/>
      </xdr:nvSpPr>
      <xdr:spPr>
        <a:xfrm>
          <a:off x="2673427"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63373</xdr:rowOff>
    </xdr:from>
    <xdr:to>
      <xdr:col>3</xdr:col>
      <xdr:colOff>3175</xdr:colOff>
      <xdr:row>35</xdr:row>
      <xdr:rowOff>164973</xdr:rowOff>
    </xdr:to>
    <xdr:sp macro="" textlink="">
      <xdr:nvSpPr>
        <xdr:cNvPr id="86" name="円/楕円 85"/>
        <xdr:cNvSpPr/>
      </xdr:nvSpPr>
      <xdr:spPr>
        <a:xfrm>
          <a:off x="1968500" y="60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156100</xdr:rowOff>
    </xdr:from>
    <xdr:ext cx="469744" cy="259045"/>
    <xdr:sp macro="" textlink="">
      <xdr:nvSpPr>
        <xdr:cNvPr id="87" name="テキスト ボックス 86"/>
        <xdr:cNvSpPr txBox="1"/>
      </xdr:nvSpPr>
      <xdr:spPr>
        <a:xfrm>
          <a:off x="1784427" y="61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83185</xdr:rowOff>
    </xdr:from>
    <xdr:to>
      <xdr:col>1</xdr:col>
      <xdr:colOff>485775</xdr:colOff>
      <xdr:row>36</xdr:row>
      <xdr:rowOff>13335</xdr:rowOff>
    </xdr:to>
    <xdr:sp macro="" textlink="">
      <xdr:nvSpPr>
        <xdr:cNvPr id="88" name="円/楕円 87"/>
        <xdr:cNvSpPr/>
      </xdr:nvSpPr>
      <xdr:spPr>
        <a:xfrm>
          <a:off x="1079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4462</xdr:rowOff>
    </xdr:from>
    <xdr:ext cx="469744" cy="259045"/>
    <xdr:sp macro="" textlink="">
      <xdr:nvSpPr>
        <xdr:cNvPr id="89" name="テキスト ボックス 88"/>
        <xdr:cNvSpPr txBox="1"/>
      </xdr:nvSpPr>
      <xdr:spPr>
        <a:xfrm>
          <a:off x="895427" y="61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87404</xdr:rowOff>
    </xdr:from>
    <xdr:to>
      <xdr:col>6</xdr:col>
      <xdr:colOff>511175</xdr:colOff>
      <xdr:row>57</xdr:row>
      <xdr:rowOff>112092</xdr:rowOff>
    </xdr:to>
    <xdr:cxnSp macro="">
      <xdr:nvCxnSpPr>
        <xdr:cNvPr id="118" name="直線コネクタ 117"/>
        <xdr:cNvCxnSpPr/>
      </xdr:nvCxnSpPr>
      <xdr:spPr>
        <a:xfrm flipV="1">
          <a:off x="3797300" y="9860054"/>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112092</xdr:rowOff>
    </xdr:from>
    <xdr:to>
      <xdr:col>5</xdr:col>
      <xdr:colOff>358775</xdr:colOff>
      <xdr:row>57</xdr:row>
      <xdr:rowOff>159436</xdr:rowOff>
    </xdr:to>
    <xdr:cxnSp macro="">
      <xdr:nvCxnSpPr>
        <xdr:cNvPr id="121" name="直線コネクタ 120"/>
        <xdr:cNvCxnSpPr/>
      </xdr:nvCxnSpPr>
      <xdr:spPr>
        <a:xfrm flipV="1">
          <a:off x="2908300" y="9884742"/>
          <a:ext cx="889000" cy="4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89477</xdr:rowOff>
    </xdr:from>
    <xdr:to>
      <xdr:col>4</xdr:col>
      <xdr:colOff>155575</xdr:colOff>
      <xdr:row>57</xdr:row>
      <xdr:rowOff>159436</xdr:rowOff>
    </xdr:to>
    <xdr:cxnSp macro="">
      <xdr:nvCxnSpPr>
        <xdr:cNvPr id="124" name="直線コネクタ 123"/>
        <xdr:cNvCxnSpPr/>
      </xdr:nvCxnSpPr>
      <xdr:spPr>
        <a:xfrm>
          <a:off x="2019300" y="9862127"/>
          <a:ext cx="889000" cy="6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89477</xdr:rowOff>
    </xdr:from>
    <xdr:to>
      <xdr:col>2</xdr:col>
      <xdr:colOff>638175</xdr:colOff>
      <xdr:row>58</xdr:row>
      <xdr:rowOff>17025</xdr:rowOff>
    </xdr:to>
    <xdr:cxnSp macro="">
      <xdr:nvCxnSpPr>
        <xdr:cNvPr id="127" name="直線コネクタ 126"/>
        <xdr:cNvCxnSpPr/>
      </xdr:nvCxnSpPr>
      <xdr:spPr>
        <a:xfrm flipV="1">
          <a:off x="1130300" y="9862127"/>
          <a:ext cx="889000" cy="9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36604</xdr:rowOff>
    </xdr:from>
    <xdr:to>
      <xdr:col>6</xdr:col>
      <xdr:colOff>561975</xdr:colOff>
      <xdr:row>57</xdr:row>
      <xdr:rowOff>138204</xdr:rowOff>
    </xdr:to>
    <xdr:sp macro="" textlink="">
      <xdr:nvSpPr>
        <xdr:cNvPr id="137" name="円/楕円 136"/>
        <xdr:cNvSpPr/>
      </xdr:nvSpPr>
      <xdr:spPr>
        <a:xfrm>
          <a:off x="4584700" y="98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122981</xdr:rowOff>
    </xdr:from>
    <xdr:ext cx="534377" cy="259045"/>
    <xdr:sp macro="" textlink="">
      <xdr:nvSpPr>
        <xdr:cNvPr id="138" name="総務費該当値テキスト"/>
        <xdr:cNvSpPr txBox="1"/>
      </xdr:nvSpPr>
      <xdr:spPr>
        <a:xfrm>
          <a:off x="4686300" y="972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61292</xdr:rowOff>
    </xdr:from>
    <xdr:to>
      <xdr:col>5</xdr:col>
      <xdr:colOff>409575</xdr:colOff>
      <xdr:row>57</xdr:row>
      <xdr:rowOff>162892</xdr:rowOff>
    </xdr:to>
    <xdr:sp macro="" textlink="">
      <xdr:nvSpPr>
        <xdr:cNvPr id="139" name="円/楕円 138"/>
        <xdr:cNvSpPr/>
      </xdr:nvSpPr>
      <xdr:spPr>
        <a:xfrm>
          <a:off x="3746500" y="98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154019</xdr:rowOff>
    </xdr:from>
    <xdr:ext cx="534377" cy="259045"/>
    <xdr:sp macro="" textlink="">
      <xdr:nvSpPr>
        <xdr:cNvPr id="140" name="テキスト ボックス 139"/>
        <xdr:cNvSpPr txBox="1"/>
      </xdr:nvSpPr>
      <xdr:spPr>
        <a:xfrm>
          <a:off x="3530111" y="99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108636</xdr:rowOff>
    </xdr:from>
    <xdr:to>
      <xdr:col>4</xdr:col>
      <xdr:colOff>206375</xdr:colOff>
      <xdr:row>58</xdr:row>
      <xdr:rowOff>38786</xdr:rowOff>
    </xdr:to>
    <xdr:sp macro="" textlink="">
      <xdr:nvSpPr>
        <xdr:cNvPr id="141" name="円/楕円 140"/>
        <xdr:cNvSpPr/>
      </xdr:nvSpPr>
      <xdr:spPr>
        <a:xfrm>
          <a:off x="2857500" y="98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29913</xdr:rowOff>
    </xdr:from>
    <xdr:ext cx="534377" cy="259045"/>
    <xdr:sp macro="" textlink="">
      <xdr:nvSpPr>
        <xdr:cNvPr id="142" name="テキスト ボックス 141"/>
        <xdr:cNvSpPr txBox="1"/>
      </xdr:nvSpPr>
      <xdr:spPr>
        <a:xfrm>
          <a:off x="2641111" y="99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38677</xdr:rowOff>
    </xdr:from>
    <xdr:to>
      <xdr:col>3</xdr:col>
      <xdr:colOff>3175</xdr:colOff>
      <xdr:row>57</xdr:row>
      <xdr:rowOff>140277</xdr:rowOff>
    </xdr:to>
    <xdr:sp macro="" textlink="">
      <xdr:nvSpPr>
        <xdr:cNvPr id="143" name="円/楕円 142"/>
        <xdr:cNvSpPr/>
      </xdr:nvSpPr>
      <xdr:spPr>
        <a:xfrm>
          <a:off x="1968500" y="98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131404</xdr:rowOff>
    </xdr:from>
    <xdr:ext cx="534377" cy="259045"/>
    <xdr:sp macro="" textlink="">
      <xdr:nvSpPr>
        <xdr:cNvPr id="144" name="テキスト ボックス 143"/>
        <xdr:cNvSpPr txBox="1"/>
      </xdr:nvSpPr>
      <xdr:spPr>
        <a:xfrm>
          <a:off x="1752111" y="99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137675</xdr:rowOff>
    </xdr:from>
    <xdr:to>
      <xdr:col>1</xdr:col>
      <xdr:colOff>485775</xdr:colOff>
      <xdr:row>58</xdr:row>
      <xdr:rowOff>67825</xdr:rowOff>
    </xdr:to>
    <xdr:sp macro="" textlink="">
      <xdr:nvSpPr>
        <xdr:cNvPr id="145" name="円/楕円 144"/>
        <xdr:cNvSpPr/>
      </xdr:nvSpPr>
      <xdr:spPr>
        <a:xfrm>
          <a:off x="1079500" y="99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58952</xdr:rowOff>
    </xdr:from>
    <xdr:ext cx="534377" cy="259045"/>
    <xdr:sp macro="" textlink="">
      <xdr:nvSpPr>
        <xdr:cNvPr id="146" name="テキスト ボックス 145"/>
        <xdr:cNvSpPr txBox="1"/>
      </xdr:nvSpPr>
      <xdr:spPr>
        <a:xfrm>
          <a:off x="863111" y="100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97529</xdr:rowOff>
    </xdr:from>
    <xdr:to>
      <xdr:col>6</xdr:col>
      <xdr:colOff>511175</xdr:colOff>
      <xdr:row>78</xdr:row>
      <xdr:rowOff>103440</xdr:rowOff>
    </xdr:to>
    <xdr:cxnSp macro="">
      <xdr:nvCxnSpPr>
        <xdr:cNvPr id="178" name="直線コネクタ 177"/>
        <xdr:cNvCxnSpPr/>
      </xdr:nvCxnSpPr>
      <xdr:spPr>
        <a:xfrm>
          <a:off x="3797300" y="13470629"/>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97529</xdr:rowOff>
    </xdr:from>
    <xdr:to>
      <xdr:col>5</xdr:col>
      <xdr:colOff>358775</xdr:colOff>
      <xdr:row>78</xdr:row>
      <xdr:rowOff>131307</xdr:rowOff>
    </xdr:to>
    <xdr:cxnSp macro="">
      <xdr:nvCxnSpPr>
        <xdr:cNvPr id="181" name="直線コネクタ 180"/>
        <xdr:cNvCxnSpPr/>
      </xdr:nvCxnSpPr>
      <xdr:spPr>
        <a:xfrm flipV="1">
          <a:off x="2908300" y="13470629"/>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131307</xdr:rowOff>
    </xdr:from>
    <xdr:to>
      <xdr:col>4</xdr:col>
      <xdr:colOff>155575</xdr:colOff>
      <xdr:row>79</xdr:row>
      <xdr:rowOff>85717</xdr:rowOff>
    </xdr:to>
    <xdr:cxnSp macro="">
      <xdr:nvCxnSpPr>
        <xdr:cNvPr id="184" name="直線コネクタ 183"/>
        <xdr:cNvCxnSpPr/>
      </xdr:nvCxnSpPr>
      <xdr:spPr>
        <a:xfrm flipV="1">
          <a:off x="2019300" y="13504407"/>
          <a:ext cx="889000" cy="1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85717</xdr:rowOff>
    </xdr:from>
    <xdr:to>
      <xdr:col>2</xdr:col>
      <xdr:colOff>638175</xdr:colOff>
      <xdr:row>79</xdr:row>
      <xdr:rowOff>153133</xdr:rowOff>
    </xdr:to>
    <xdr:cxnSp macro="">
      <xdr:nvCxnSpPr>
        <xdr:cNvPr id="187" name="直線コネクタ 186"/>
        <xdr:cNvCxnSpPr/>
      </xdr:nvCxnSpPr>
      <xdr:spPr>
        <a:xfrm flipV="1">
          <a:off x="1130300" y="13630267"/>
          <a:ext cx="889000" cy="6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52640</xdr:rowOff>
    </xdr:from>
    <xdr:to>
      <xdr:col>6</xdr:col>
      <xdr:colOff>561975</xdr:colOff>
      <xdr:row>78</xdr:row>
      <xdr:rowOff>154240</xdr:rowOff>
    </xdr:to>
    <xdr:sp macro="" textlink="">
      <xdr:nvSpPr>
        <xdr:cNvPr id="197" name="円/楕円 196"/>
        <xdr:cNvSpPr/>
      </xdr:nvSpPr>
      <xdr:spPr>
        <a:xfrm>
          <a:off x="4584700" y="134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31067</xdr:rowOff>
    </xdr:from>
    <xdr:ext cx="599010" cy="259045"/>
    <xdr:sp macro="" textlink="">
      <xdr:nvSpPr>
        <xdr:cNvPr id="198" name="民生費該当値テキスト"/>
        <xdr:cNvSpPr txBox="1"/>
      </xdr:nvSpPr>
      <xdr:spPr>
        <a:xfrm>
          <a:off x="4686300" y="1340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46729</xdr:rowOff>
    </xdr:from>
    <xdr:to>
      <xdr:col>5</xdr:col>
      <xdr:colOff>409575</xdr:colOff>
      <xdr:row>78</xdr:row>
      <xdr:rowOff>148329</xdr:rowOff>
    </xdr:to>
    <xdr:sp macro="" textlink="">
      <xdr:nvSpPr>
        <xdr:cNvPr id="199" name="円/楕円 198"/>
        <xdr:cNvSpPr/>
      </xdr:nvSpPr>
      <xdr:spPr>
        <a:xfrm>
          <a:off x="3746500" y="134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139456</xdr:rowOff>
    </xdr:from>
    <xdr:ext cx="599010" cy="259045"/>
    <xdr:sp macro="" textlink="">
      <xdr:nvSpPr>
        <xdr:cNvPr id="200" name="テキスト ボックス 199"/>
        <xdr:cNvSpPr txBox="1"/>
      </xdr:nvSpPr>
      <xdr:spPr>
        <a:xfrm>
          <a:off x="3497794" y="1351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80507</xdr:rowOff>
    </xdr:from>
    <xdr:to>
      <xdr:col>4</xdr:col>
      <xdr:colOff>206375</xdr:colOff>
      <xdr:row>79</xdr:row>
      <xdr:rowOff>10657</xdr:rowOff>
    </xdr:to>
    <xdr:sp macro="" textlink="">
      <xdr:nvSpPr>
        <xdr:cNvPr id="201" name="円/楕円 200"/>
        <xdr:cNvSpPr/>
      </xdr:nvSpPr>
      <xdr:spPr>
        <a:xfrm>
          <a:off x="2857500" y="134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1784</xdr:rowOff>
    </xdr:from>
    <xdr:ext cx="599010" cy="259045"/>
    <xdr:sp macro="" textlink="">
      <xdr:nvSpPr>
        <xdr:cNvPr id="202" name="テキスト ボックス 201"/>
        <xdr:cNvSpPr txBox="1"/>
      </xdr:nvSpPr>
      <xdr:spPr>
        <a:xfrm>
          <a:off x="2608794" y="135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102,771</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34917</xdr:rowOff>
    </xdr:from>
    <xdr:to>
      <xdr:col>3</xdr:col>
      <xdr:colOff>3175</xdr:colOff>
      <xdr:row>79</xdr:row>
      <xdr:rowOff>136517</xdr:rowOff>
    </xdr:to>
    <xdr:sp macro="" textlink="">
      <xdr:nvSpPr>
        <xdr:cNvPr id="203" name="円/楕円 202"/>
        <xdr:cNvSpPr/>
      </xdr:nvSpPr>
      <xdr:spPr>
        <a:xfrm>
          <a:off x="1968500" y="135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127644</xdr:rowOff>
    </xdr:from>
    <xdr:ext cx="534377" cy="259045"/>
    <xdr:sp macro="" textlink="">
      <xdr:nvSpPr>
        <xdr:cNvPr id="204" name="テキスト ボックス 203"/>
        <xdr:cNvSpPr txBox="1"/>
      </xdr:nvSpPr>
      <xdr:spPr>
        <a:xfrm>
          <a:off x="1752111" y="136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102333</xdr:rowOff>
    </xdr:from>
    <xdr:to>
      <xdr:col>1</xdr:col>
      <xdr:colOff>485775</xdr:colOff>
      <xdr:row>80</xdr:row>
      <xdr:rowOff>32483</xdr:rowOff>
    </xdr:to>
    <xdr:sp macro="" textlink="">
      <xdr:nvSpPr>
        <xdr:cNvPr id="205" name="円/楕円 204"/>
        <xdr:cNvSpPr/>
      </xdr:nvSpPr>
      <xdr:spPr>
        <a:xfrm>
          <a:off x="1079500" y="136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23610</xdr:rowOff>
    </xdr:from>
    <xdr:ext cx="534377" cy="259045"/>
    <xdr:sp macro="" textlink="">
      <xdr:nvSpPr>
        <xdr:cNvPr id="206" name="テキスト ボックス 205"/>
        <xdr:cNvSpPr txBox="1"/>
      </xdr:nvSpPr>
      <xdr:spPr>
        <a:xfrm>
          <a:off x="863111" y="137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48444</xdr:rowOff>
    </xdr:from>
    <xdr:to>
      <xdr:col>6</xdr:col>
      <xdr:colOff>511175</xdr:colOff>
      <xdr:row>98</xdr:row>
      <xdr:rowOff>60826</xdr:rowOff>
    </xdr:to>
    <xdr:cxnSp macro="">
      <xdr:nvCxnSpPr>
        <xdr:cNvPr id="235" name="直線コネクタ 234"/>
        <xdr:cNvCxnSpPr/>
      </xdr:nvCxnSpPr>
      <xdr:spPr>
        <a:xfrm>
          <a:off x="3797300" y="16850544"/>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48444</xdr:rowOff>
    </xdr:from>
    <xdr:to>
      <xdr:col>5</xdr:col>
      <xdr:colOff>358775</xdr:colOff>
      <xdr:row>98</xdr:row>
      <xdr:rowOff>65892</xdr:rowOff>
    </xdr:to>
    <xdr:cxnSp macro="">
      <xdr:nvCxnSpPr>
        <xdr:cNvPr id="238" name="直線コネクタ 237"/>
        <xdr:cNvCxnSpPr/>
      </xdr:nvCxnSpPr>
      <xdr:spPr>
        <a:xfrm flipV="1">
          <a:off x="2908300" y="16850544"/>
          <a:ext cx="889000" cy="1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65892</xdr:rowOff>
    </xdr:from>
    <xdr:to>
      <xdr:col>4</xdr:col>
      <xdr:colOff>155575</xdr:colOff>
      <xdr:row>98</xdr:row>
      <xdr:rowOff>71112</xdr:rowOff>
    </xdr:to>
    <xdr:cxnSp macro="">
      <xdr:nvCxnSpPr>
        <xdr:cNvPr id="241" name="直線コネクタ 240"/>
        <xdr:cNvCxnSpPr/>
      </xdr:nvCxnSpPr>
      <xdr:spPr>
        <a:xfrm flipV="1">
          <a:off x="2019300" y="16867992"/>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71112</xdr:rowOff>
    </xdr:from>
    <xdr:to>
      <xdr:col>2</xdr:col>
      <xdr:colOff>638175</xdr:colOff>
      <xdr:row>98</xdr:row>
      <xdr:rowOff>77349</xdr:rowOff>
    </xdr:to>
    <xdr:cxnSp macro="">
      <xdr:nvCxnSpPr>
        <xdr:cNvPr id="244" name="直線コネクタ 243"/>
        <xdr:cNvCxnSpPr/>
      </xdr:nvCxnSpPr>
      <xdr:spPr>
        <a:xfrm flipV="1">
          <a:off x="1130300" y="16873212"/>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10026</xdr:rowOff>
    </xdr:from>
    <xdr:to>
      <xdr:col>6</xdr:col>
      <xdr:colOff>561975</xdr:colOff>
      <xdr:row>98</xdr:row>
      <xdr:rowOff>111626</xdr:rowOff>
    </xdr:to>
    <xdr:sp macro="" textlink="">
      <xdr:nvSpPr>
        <xdr:cNvPr id="254" name="円/楕円 253"/>
        <xdr:cNvSpPr/>
      </xdr:nvSpPr>
      <xdr:spPr>
        <a:xfrm>
          <a:off x="4584700" y="168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140853</xdr:rowOff>
    </xdr:from>
    <xdr:ext cx="534377" cy="259045"/>
    <xdr:sp macro="" textlink="">
      <xdr:nvSpPr>
        <xdr:cNvPr id="255" name="衛生費該当値テキスト"/>
        <xdr:cNvSpPr txBox="1"/>
      </xdr:nvSpPr>
      <xdr:spPr>
        <a:xfrm>
          <a:off x="4686300" y="166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169094</xdr:rowOff>
    </xdr:from>
    <xdr:to>
      <xdr:col>5</xdr:col>
      <xdr:colOff>409575</xdr:colOff>
      <xdr:row>98</xdr:row>
      <xdr:rowOff>99244</xdr:rowOff>
    </xdr:to>
    <xdr:sp macro="" textlink="">
      <xdr:nvSpPr>
        <xdr:cNvPr id="256" name="円/楕円 255"/>
        <xdr:cNvSpPr/>
      </xdr:nvSpPr>
      <xdr:spPr>
        <a:xfrm>
          <a:off x="3746500" y="167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115771</xdr:rowOff>
    </xdr:from>
    <xdr:ext cx="534377" cy="259045"/>
    <xdr:sp macro="" textlink="">
      <xdr:nvSpPr>
        <xdr:cNvPr id="257" name="テキスト ボックス 256"/>
        <xdr:cNvSpPr txBox="1"/>
      </xdr:nvSpPr>
      <xdr:spPr>
        <a:xfrm>
          <a:off x="3530111" y="165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15092</xdr:rowOff>
    </xdr:from>
    <xdr:to>
      <xdr:col>4</xdr:col>
      <xdr:colOff>206375</xdr:colOff>
      <xdr:row>98</xdr:row>
      <xdr:rowOff>116692</xdr:rowOff>
    </xdr:to>
    <xdr:sp macro="" textlink="">
      <xdr:nvSpPr>
        <xdr:cNvPr id="258" name="円/楕円 257"/>
        <xdr:cNvSpPr/>
      </xdr:nvSpPr>
      <xdr:spPr>
        <a:xfrm>
          <a:off x="2857500" y="168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133219</xdr:rowOff>
    </xdr:from>
    <xdr:ext cx="534377" cy="259045"/>
    <xdr:sp macro="" textlink="">
      <xdr:nvSpPr>
        <xdr:cNvPr id="259" name="テキスト ボックス 258"/>
        <xdr:cNvSpPr txBox="1"/>
      </xdr:nvSpPr>
      <xdr:spPr>
        <a:xfrm>
          <a:off x="2641111" y="165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20312</xdr:rowOff>
    </xdr:from>
    <xdr:to>
      <xdr:col>3</xdr:col>
      <xdr:colOff>3175</xdr:colOff>
      <xdr:row>98</xdr:row>
      <xdr:rowOff>121912</xdr:rowOff>
    </xdr:to>
    <xdr:sp macro="" textlink="">
      <xdr:nvSpPr>
        <xdr:cNvPr id="260" name="円/楕円 259"/>
        <xdr:cNvSpPr/>
      </xdr:nvSpPr>
      <xdr:spPr>
        <a:xfrm>
          <a:off x="1968500" y="1682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138439</xdr:rowOff>
    </xdr:from>
    <xdr:ext cx="534377" cy="259045"/>
    <xdr:sp macro="" textlink="">
      <xdr:nvSpPr>
        <xdr:cNvPr id="261" name="テキスト ボックス 260"/>
        <xdr:cNvSpPr txBox="1"/>
      </xdr:nvSpPr>
      <xdr:spPr>
        <a:xfrm>
          <a:off x="1752111" y="165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26549</xdr:rowOff>
    </xdr:from>
    <xdr:to>
      <xdr:col>1</xdr:col>
      <xdr:colOff>485775</xdr:colOff>
      <xdr:row>98</xdr:row>
      <xdr:rowOff>128149</xdr:rowOff>
    </xdr:to>
    <xdr:sp macro="" textlink="">
      <xdr:nvSpPr>
        <xdr:cNvPr id="262" name="円/楕円 261"/>
        <xdr:cNvSpPr/>
      </xdr:nvSpPr>
      <xdr:spPr>
        <a:xfrm>
          <a:off x="1079500" y="168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144676</xdr:rowOff>
    </xdr:from>
    <xdr:ext cx="534377" cy="259045"/>
    <xdr:sp macro="" textlink="">
      <xdr:nvSpPr>
        <xdr:cNvPr id="263" name="テキスト ボックス 262"/>
        <xdr:cNvSpPr txBox="1"/>
      </xdr:nvSpPr>
      <xdr:spPr>
        <a:xfrm>
          <a:off x="863111" y="166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116840</xdr:rowOff>
    </xdr:from>
    <xdr:to>
      <xdr:col>15</xdr:col>
      <xdr:colOff>180975</xdr:colOff>
      <xdr:row>38</xdr:row>
      <xdr:rowOff>116840</xdr:rowOff>
    </xdr:to>
    <xdr:cxnSp macro="">
      <xdr:nvCxnSpPr>
        <xdr:cNvPr id="292" name="直線コネクタ 291"/>
        <xdr:cNvCxnSpPr/>
      </xdr:nvCxnSpPr>
      <xdr:spPr>
        <a:xfrm>
          <a:off x="9639300" y="6631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116459</xdr:rowOff>
    </xdr:from>
    <xdr:to>
      <xdr:col>14</xdr:col>
      <xdr:colOff>28575</xdr:colOff>
      <xdr:row>38</xdr:row>
      <xdr:rowOff>116840</xdr:rowOff>
    </xdr:to>
    <xdr:cxnSp macro="">
      <xdr:nvCxnSpPr>
        <xdr:cNvPr id="295" name="直線コネクタ 294"/>
        <xdr:cNvCxnSpPr/>
      </xdr:nvCxnSpPr>
      <xdr:spPr>
        <a:xfrm>
          <a:off x="8750300" y="663155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91694</xdr:rowOff>
    </xdr:from>
    <xdr:to>
      <xdr:col>12</xdr:col>
      <xdr:colOff>511175</xdr:colOff>
      <xdr:row>38</xdr:row>
      <xdr:rowOff>116459</xdr:rowOff>
    </xdr:to>
    <xdr:cxnSp macro="">
      <xdr:nvCxnSpPr>
        <xdr:cNvPr id="298" name="直線コネクタ 297"/>
        <xdr:cNvCxnSpPr/>
      </xdr:nvCxnSpPr>
      <xdr:spPr>
        <a:xfrm>
          <a:off x="7861300" y="6606794"/>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1016</xdr:rowOff>
    </xdr:from>
    <xdr:to>
      <xdr:col>11</xdr:col>
      <xdr:colOff>307975</xdr:colOff>
      <xdr:row>38</xdr:row>
      <xdr:rowOff>91694</xdr:rowOff>
    </xdr:to>
    <xdr:cxnSp macro="">
      <xdr:nvCxnSpPr>
        <xdr:cNvPr id="301" name="直線コネクタ 300"/>
        <xdr:cNvCxnSpPr/>
      </xdr:nvCxnSpPr>
      <xdr:spPr>
        <a:xfrm>
          <a:off x="6972300" y="6173216"/>
          <a:ext cx="889000" cy="4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66040</xdr:rowOff>
    </xdr:from>
    <xdr:to>
      <xdr:col>15</xdr:col>
      <xdr:colOff>231775</xdr:colOff>
      <xdr:row>38</xdr:row>
      <xdr:rowOff>167640</xdr:rowOff>
    </xdr:to>
    <xdr:sp macro="" textlink="">
      <xdr:nvSpPr>
        <xdr:cNvPr id="311" name="円/楕円 310"/>
        <xdr:cNvSpPr/>
      </xdr:nvSpPr>
      <xdr:spPr>
        <a:xfrm>
          <a:off x="10426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152417</xdr:rowOff>
    </xdr:from>
    <xdr:ext cx="378565" cy="259045"/>
    <xdr:sp macro="" textlink="">
      <xdr:nvSpPr>
        <xdr:cNvPr id="312" name="労働費該当値テキスト"/>
        <xdr:cNvSpPr txBox="1"/>
      </xdr:nvSpPr>
      <xdr:spPr>
        <a:xfrm>
          <a:off x="10528300"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66040</xdr:rowOff>
    </xdr:from>
    <xdr:to>
      <xdr:col>14</xdr:col>
      <xdr:colOff>79375</xdr:colOff>
      <xdr:row>38</xdr:row>
      <xdr:rowOff>167640</xdr:rowOff>
    </xdr:to>
    <xdr:sp macro="" textlink="">
      <xdr:nvSpPr>
        <xdr:cNvPr id="313" name="円/楕円 312"/>
        <xdr:cNvSpPr/>
      </xdr:nvSpPr>
      <xdr:spPr>
        <a:xfrm>
          <a:off x="9588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158767</xdr:rowOff>
    </xdr:from>
    <xdr:ext cx="378565" cy="259045"/>
    <xdr:sp macro="" textlink="">
      <xdr:nvSpPr>
        <xdr:cNvPr id="314" name="テキスト ボックス 313"/>
        <xdr:cNvSpPr txBox="1"/>
      </xdr:nvSpPr>
      <xdr:spPr>
        <a:xfrm>
          <a:off x="9450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65659</xdr:rowOff>
    </xdr:from>
    <xdr:to>
      <xdr:col>12</xdr:col>
      <xdr:colOff>561975</xdr:colOff>
      <xdr:row>38</xdr:row>
      <xdr:rowOff>167259</xdr:rowOff>
    </xdr:to>
    <xdr:sp macro="" textlink="">
      <xdr:nvSpPr>
        <xdr:cNvPr id="315" name="円/楕円 314"/>
        <xdr:cNvSpPr/>
      </xdr:nvSpPr>
      <xdr:spPr>
        <a:xfrm>
          <a:off x="8699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158386</xdr:rowOff>
    </xdr:from>
    <xdr:ext cx="378565" cy="259045"/>
    <xdr:sp macro="" textlink="">
      <xdr:nvSpPr>
        <xdr:cNvPr id="316" name="テキスト ボックス 315"/>
        <xdr:cNvSpPr txBox="1"/>
      </xdr:nvSpPr>
      <xdr:spPr>
        <a:xfrm>
          <a:off x="8561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40894</xdr:rowOff>
    </xdr:from>
    <xdr:to>
      <xdr:col>11</xdr:col>
      <xdr:colOff>358775</xdr:colOff>
      <xdr:row>38</xdr:row>
      <xdr:rowOff>142494</xdr:rowOff>
    </xdr:to>
    <xdr:sp macro="" textlink="">
      <xdr:nvSpPr>
        <xdr:cNvPr id="317" name="円/楕円 316"/>
        <xdr:cNvSpPr/>
      </xdr:nvSpPr>
      <xdr:spPr>
        <a:xfrm>
          <a:off x="7810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133621</xdr:rowOff>
    </xdr:from>
    <xdr:ext cx="378565" cy="259045"/>
    <xdr:sp macro="" textlink="">
      <xdr:nvSpPr>
        <xdr:cNvPr id="318" name="テキスト ボックス 317"/>
        <xdr:cNvSpPr txBox="1"/>
      </xdr:nvSpPr>
      <xdr:spPr>
        <a:xfrm>
          <a:off x="7672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121666</xdr:rowOff>
    </xdr:from>
    <xdr:to>
      <xdr:col>10</xdr:col>
      <xdr:colOff>155575</xdr:colOff>
      <xdr:row>36</xdr:row>
      <xdr:rowOff>51816</xdr:rowOff>
    </xdr:to>
    <xdr:sp macro="" textlink="">
      <xdr:nvSpPr>
        <xdr:cNvPr id="319" name="円/楕円 318"/>
        <xdr:cNvSpPr/>
      </xdr:nvSpPr>
      <xdr:spPr>
        <a:xfrm>
          <a:off x="69215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42943</xdr:rowOff>
    </xdr:from>
    <xdr:ext cx="469744" cy="259045"/>
    <xdr:sp macro="" textlink="">
      <xdr:nvSpPr>
        <xdr:cNvPr id="320" name="テキスト ボックス 319"/>
        <xdr:cNvSpPr txBox="1"/>
      </xdr:nvSpPr>
      <xdr:spPr>
        <a:xfrm>
          <a:off x="6737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149720</xdr:rowOff>
    </xdr:from>
    <xdr:to>
      <xdr:col>15</xdr:col>
      <xdr:colOff>180975</xdr:colOff>
      <xdr:row>58</xdr:row>
      <xdr:rowOff>165703</xdr:rowOff>
    </xdr:to>
    <xdr:cxnSp macro="">
      <xdr:nvCxnSpPr>
        <xdr:cNvPr id="349" name="直線コネクタ 348"/>
        <xdr:cNvCxnSpPr/>
      </xdr:nvCxnSpPr>
      <xdr:spPr>
        <a:xfrm>
          <a:off x="9639300" y="10093820"/>
          <a:ext cx="8382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149720</xdr:rowOff>
    </xdr:from>
    <xdr:to>
      <xdr:col>14</xdr:col>
      <xdr:colOff>28575</xdr:colOff>
      <xdr:row>59</xdr:row>
      <xdr:rowOff>3131</xdr:rowOff>
    </xdr:to>
    <xdr:cxnSp macro="">
      <xdr:nvCxnSpPr>
        <xdr:cNvPr id="352" name="直線コネクタ 351"/>
        <xdr:cNvCxnSpPr/>
      </xdr:nvCxnSpPr>
      <xdr:spPr>
        <a:xfrm flipV="1">
          <a:off x="8750300" y="10093820"/>
          <a:ext cx="8890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163550</xdr:rowOff>
    </xdr:from>
    <xdr:to>
      <xdr:col>12</xdr:col>
      <xdr:colOff>511175</xdr:colOff>
      <xdr:row>59</xdr:row>
      <xdr:rowOff>3131</xdr:rowOff>
    </xdr:to>
    <xdr:cxnSp macro="">
      <xdr:nvCxnSpPr>
        <xdr:cNvPr id="355" name="直線コネクタ 354"/>
        <xdr:cNvCxnSpPr/>
      </xdr:nvCxnSpPr>
      <xdr:spPr>
        <a:xfrm>
          <a:off x="7861300" y="10107650"/>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163550</xdr:rowOff>
    </xdr:from>
    <xdr:to>
      <xdr:col>11</xdr:col>
      <xdr:colOff>307975</xdr:colOff>
      <xdr:row>59</xdr:row>
      <xdr:rowOff>7607</xdr:rowOff>
    </xdr:to>
    <xdr:cxnSp macro="">
      <xdr:nvCxnSpPr>
        <xdr:cNvPr id="358" name="直線コネクタ 357"/>
        <xdr:cNvCxnSpPr/>
      </xdr:nvCxnSpPr>
      <xdr:spPr>
        <a:xfrm flipV="1">
          <a:off x="6972300" y="10107650"/>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114903</xdr:rowOff>
    </xdr:from>
    <xdr:to>
      <xdr:col>15</xdr:col>
      <xdr:colOff>231775</xdr:colOff>
      <xdr:row>59</xdr:row>
      <xdr:rowOff>45053</xdr:rowOff>
    </xdr:to>
    <xdr:sp macro="" textlink="">
      <xdr:nvSpPr>
        <xdr:cNvPr id="368" name="円/楕円 367"/>
        <xdr:cNvSpPr/>
      </xdr:nvSpPr>
      <xdr:spPr>
        <a:xfrm>
          <a:off x="10426700" y="100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29830</xdr:rowOff>
    </xdr:from>
    <xdr:ext cx="469744" cy="259045"/>
    <xdr:sp macro="" textlink="">
      <xdr:nvSpPr>
        <xdr:cNvPr id="369" name="農林水産業費該当値テキスト"/>
        <xdr:cNvSpPr txBox="1"/>
      </xdr:nvSpPr>
      <xdr:spPr>
        <a:xfrm>
          <a:off x="10528300" y="997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98920</xdr:rowOff>
    </xdr:from>
    <xdr:to>
      <xdr:col>14</xdr:col>
      <xdr:colOff>79375</xdr:colOff>
      <xdr:row>59</xdr:row>
      <xdr:rowOff>29070</xdr:rowOff>
    </xdr:to>
    <xdr:sp macro="" textlink="">
      <xdr:nvSpPr>
        <xdr:cNvPr id="370" name="円/楕円 369"/>
        <xdr:cNvSpPr/>
      </xdr:nvSpPr>
      <xdr:spPr>
        <a:xfrm>
          <a:off x="9588500" y="100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20197</xdr:rowOff>
    </xdr:from>
    <xdr:ext cx="469744" cy="259045"/>
    <xdr:sp macro="" textlink="">
      <xdr:nvSpPr>
        <xdr:cNvPr id="371" name="テキスト ボックス 370"/>
        <xdr:cNvSpPr txBox="1"/>
      </xdr:nvSpPr>
      <xdr:spPr>
        <a:xfrm>
          <a:off x="9404427" y="1013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123781</xdr:rowOff>
    </xdr:from>
    <xdr:to>
      <xdr:col>12</xdr:col>
      <xdr:colOff>561975</xdr:colOff>
      <xdr:row>59</xdr:row>
      <xdr:rowOff>53931</xdr:rowOff>
    </xdr:to>
    <xdr:sp macro="" textlink="">
      <xdr:nvSpPr>
        <xdr:cNvPr id="372" name="円/楕円 371"/>
        <xdr:cNvSpPr/>
      </xdr:nvSpPr>
      <xdr:spPr>
        <a:xfrm>
          <a:off x="8699500" y="100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45058</xdr:rowOff>
    </xdr:from>
    <xdr:ext cx="469744" cy="259045"/>
    <xdr:sp macro="" textlink="">
      <xdr:nvSpPr>
        <xdr:cNvPr id="373" name="テキスト ボックス 372"/>
        <xdr:cNvSpPr txBox="1"/>
      </xdr:nvSpPr>
      <xdr:spPr>
        <a:xfrm>
          <a:off x="8515427" y="1016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112750</xdr:rowOff>
    </xdr:from>
    <xdr:to>
      <xdr:col>11</xdr:col>
      <xdr:colOff>358775</xdr:colOff>
      <xdr:row>59</xdr:row>
      <xdr:rowOff>42900</xdr:rowOff>
    </xdr:to>
    <xdr:sp macro="" textlink="">
      <xdr:nvSpPr>
        <xdr:cNvPr id="374" name="円/楕円 373"/>
        <xdr:cNvSpPr/>
      </xdr:nvSpPr>
      <xdr:spPr>
        <a:xfrm>
          <a:off x="7810500" y="100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34027</xdr:rowOff>
    </xdr:from>
    <xdr:ext cx="469744" cy="259045"/>
    <xdr:sp macro="" textlink="">
      <xdr:nvSpPr>
        <xdr:cNvPr id="375" name="テキスト ボックス 374"/>
        <xdr:cNvSpPr txBox="1"/>
      </xdr:nvSpPr>
      <xdr:spPr>
        <a:xfrm>
          <a:off x="7626427" y="101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128257</xdr:rowOff>
    </xdr:from>
    <xdr:to>
      <xdr:col>10</xdr:col>
      <xdr:colOff>155575</xdr:colOff>
      <xdr:row>59</xdr:row>
      <xdr:rowOff>58407</xdr:rowOff>
    </xdr:to>
    <xdr:sp macro="" textlink="">
      <xdr:nvSpPr>
        <xdr:cNvPr id="376" name="円/楕円 375"/>
        <xdr:cNvSpPr/>
      </xdr:nvSpPr>
      <xdr:spPr>
        <a:xfrm>
          <a:off x="6921500" y="100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49534</xdr:rowOff>
    </xdr:from>
    <xdr:ext cx="469744" cy="259045"/>
    <xdr:sp macro="" textlink="">
      <xdr:nvSpPr>
        <xdr:cNvPr id="377" name="テキスト ボックス 376"/>
        <xdr:cNvSpPr txBox="1"/>
      </xdr:nvSpPr>
      <xdr:spPr>
        <a:xfrm>
          <a:off x="6737427" y="1016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41439</xdr:rowOff>
    </xdr:from>
    <xdr:to>
      <xdr:col>15</xdr:col>
      <xdr:colOff>180975</xdr:colOff>
      <xdr:row>78</xdr:row>
      <xdr:rowOff>95771</xdr:rowOff>
    </xdr:to>
    <xdr:cxnSp macro="">
      <xdr:nvCxnSpPr>
        <xdr:cNvPr id="406" name="直線コネクタ 405"/>
        <xdr:cNvCxnSpPr/>
      </xdr:nvCxnSpPr>
      <xdr:spPr>
        <a:xfrm>
          <a:off x="9639300" y="13414539"/>
          <a:ext cx="838200" cy="5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41439</xdr:rowOff>
    </xdr:from>
    <xdr:to>
      <xdr:col>14</xdr:col>
      <xdr:colOff>28575</xdr:colOff>
      <xdr:row>78</xdr:row>
      <xdr:rowOff>110362</xdr:rowOff>
    </xdr:to>
    <xdr:cxnSp macro="">
      <xdr:nvCxnSpPr>
        <xdr:cNvPr id="409" name="直線コネクタ 408"/>
        <xdr:cNvCxnSpPr/>
      </xdr:nvCxnSpPr>
      <xdr:spPr>
        <a:xfrm flipV="1">
          <a:off x="8750300" y="13414539"/>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110362</xdr:rowOff>
    </xdr:from>
    <xdr:to>
      <xdr:col>12</xdr:col>
      <xdr:colOff>511175</xdr:colOff>
      <xdr:row>78</xdr:row>
      <xdr:rowOff>111125</xdr:rowOff>
    </xdr:to>
    <xdr:cxnSp macro="">
      <xdr:nvCxnSpPr>
        <xdr:cNvPr id="412" name="直線コネクタ 411"/>
        <xdr:cNvCxnSpPr/>
      </xdr:nvCxnSpPr>
      <xdr:spPr>
        <a:xfrm flipV="1">
          <a:off x="7861300" y="1348346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111125</xdr:rowOff>
    </xdr:from>
    <xdr:to>
      <xdr:col>11</xdr:col>
      <xdr:colOff>307975</xdr:colOff>
      <xdr:row>78</xdr:row>
      <xdr:rowOff>116460</xdr:rowOff>
    </xdr:to>
    <xdr:cxnSp macro="">
      <xdr:nvCxnSpPr>
        <xdr:cNvPr id="415" name="直線コネクタ 414"/>
        <xdr:cNvCxnSpPr/>
      </xdr:nvCxnSpPr>
      <xdr:spPr>
        <a:xfrm flipV="1">
          <a:off x="6972300" y="1348422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44971</xdr:rowOff>
    </xdr:from>
    <xdr:to>
      <xdr:col>15</xdr:col>
      <xdr:colOff>231775</xdr:colOff>
      <xdr:row>78</xdr:row>
      <xdr:rowOff>146571</xdr:rowOff>
    </xdr:to>
    <xdr:sp macro="" textlink="">
      <xdr:nvSpPr>
        <xdr:cNvPr id="425" name="円/楕円 424"/>
        <xdr:cNvSpPr/>
      </xdr:nvSpPr>
      <xdr:spPr>
        <a:xfrm>
          <a:off x="10426700" y="134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131348</xdr:rowOff>
    </xdr:from>
    <xdr:ext cx="469744" cy="259045"/>
    <xdr:sp macro="" textlink="">
      <xdr:nvSpPr>
        <xdr:cNvPr id="426" name="商工費該当値テキスト"/>
        <xdr:cNvSpPr txBox="1"/>
      </xdr:nvSpPr>
      <xdr:spPr>
        <a:xfrm>
          <a:off x="10528300" y="133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162089</xdr:rowOff>
    </xdr:from>
    <xdr:to>
      <xdr:col>14</xdr:col>
      <xdr:colOff>79375</xdr:colOff>
      <xdr:row>78</xdr:row>
      <xdr:rowOff>92239</xdr:rowOff>
    </xdr:to>
    <xdr:sp macro="" textlink="">
      <xdr:nvSpPr>
        <xdr:cNvPr id="427" name="円/楕円 426"/>
        <xdr:cNvSpPr/>
      </xdr:nvSpPr>
      <xdr:spPr>
        <a:xfrm>
          <a:off x="9588500" y="133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83366</xdr:rowOff>
    </xdr:from>
    <xdr:ext cx="469744" cy="259045"/>
    <xdr:sp macro="" textlink="">
      <xdr:nvSpPr>
        <xdr:cNvPr id="428" name="テキスト ボックス 427"/>
        <xdr:cNvSpPr txBox="1"/>
      </xdr:nvSpPr>
      <xdr:spPr>
        <a:xfrm>
          <a:off x="9404427" y="1345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59562</xdr:rowOff>
    </xdr:from>
    <xdr:to>
      <xdr:col>12</xdr:col>
      <xdr:colOff>561975</xdr:colOff>
      <xdr:row>78</xdr:row>
      <xdr:rowOff>161162</xdr:rowOff>
    </xdr:to>
    <xdr:sp macro="" textlink="">
      <xdr:nvSpPr>
        <xdr:cNvPr id="429" name="円/楕円 428"/>
        <xdr:cNvSpPr/>
      </xdr:nvSpPr>
      <xdr:spPr>
        <a:xfrm>
          <a:off x="8699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152289</xdr:rowOff>
    </xdr:from>
    <xdr:ext cx="469744" cy="259045"/>
    <xdr:sp macro="" textlink="">
      <xdr:nvSpPr>
        <xdr:cNvPr id="430" name="テキスト ボックス 429"/>
        <xdr:cNvSpPr txBox="1"/>
      </xdr:nvSpPr>
      <xdr:spPr>
        <a:xfrm>
          <a:off x="8515427"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60325</xdr:rowOff>
    </xdr:from>
    <xdr:to>
      <xdr:col>11</xdr:col>
      <xdr:colOff>358775</xdr:colOff>
      <xdr:row>78</xdr:row>
      <xdr:rowOff>161925</xdr:rowOff>
    </xdr:to>
    <xdr:sp macro="" textlink="">
      <xdr:nvSpPr>
        <xdr:cNvPr id="431" name="円/楕円 430"/>
        <xdr:cNvSpPr/>
      </xdr:nvSpPr>
      <xdr:spPr>
        <a:xfrm>
          <a:off x="7810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153052</xdr:rowOff>
    </xdr:from>
    <xdr:ext cx="469744" cy="259045"/>
    <xdr:sp macro="" textlink="">
      <xdr:nvSpPr>
        <xdr:cNvPr id="432" name="テキスト ボックス 431"/>
        <xdr:cNvSpPr txBox="1"/>
      </xdr:nvSpPr>
      <xdr:spPr>
        <a:xfrm>
          <a:off x="7626427" y="135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65660</xdr:rowOff>
    </xdr:from>
    <xdr:to>
      <xdr:col>10</xdr:col>
      <xdr:colOff>155575</xdr:colOff>
      <xdr:row>78</xdr:row>
      <xdr:rowOff>167260</xdr:rowOff>
    </xdr:to>
    <xdr:sp macro="" textlink="">
      <xdr:nvSpPr>
        <xdr:cNvPr id="433" name="円/楕円 432"/>
        <xdr:cNvSpPr/>
      </xdr:nvSpPr>
      <xdr:spPr>
        <a:xfrm>
          <a:off x="69215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158387</xdr:rowOff>
    </xdr:from>
    <xdr:ext cx="469744" cy="259045"/>
    <xdr:sp macro="" textlink="">
      <xdr:nvSpPr>
        <xdr:cNvPr id="434" name="テキスト ボックス 433"/>
        <xdr:cNvSpPr txBox="1"/>
      </xdr:nvSpPr>
      <xdr:spPr>
        <a:xfrm>
          <a:off x="6737427"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79835</xdr:rowOff>
    </xdr:from>
    <xdr:to>
      <xdr:col>15</xdr:col>
      <xdr:colOff>180975</xdr:colOff>
      <xdr:row>98</xdr:row>
      <xdr:rowOff>93123</xdr:rowOff>
    </xdr:to>
    <xdr:cxnSp macro="">
      <xdr:nvCxnSpPr>
        <xdr:cNvPr id="467" name="直線コネクタ 466"/>
        <xdr:cNvCxnSpPr/>
      </xdr:nvCxnSpPr>
      <xdr:spPr>
        <a:xfrm flipV="1">
          <a:off x="9639300" y="16881935"/>
          <a:ext cx="8382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87551</xdr:rowOff>
    </xdr:from>
    <xdr:to>
      <xdr:col>14</xdr:col>
      <xdr:colOff>28575</xdr:colOff>
      <xdr:row>98</xdr:row>
      <xdr:rowOff>93123</xdr:rowOff>
    </xdr:to>
    <xdr:cxnSp macro="">
      <xdr:nvCxnSpPr>
        <xdr:cNvPr id="470" name="直線コネクタ 469"/>
        <xdr:cNvCxnSpPr/>
      </xdr:nvCxnSpPr>
      <xdr:spPr>
        <a:xfrm>
          <a:off x="8750300" y="16889651"/>
          <a:ext cx="88900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50012</xdr:rowOff>
    </xdr:from>
    <xdr:to>
      <xdr:col>12</xdr:col>
      <xdr:colOff>511175</xdr:colOff>
      <xdr:row>98</xdr:row>
      <xdr:rowOff>87551</xdr:rowOff>
    </xdr:to>
    <xdr:cxnSp macro="">
      <xdr:nvCxnSpPr>
        <xdr:cNvPr id="473" name="直線コネクタ 472"/>
        <xdr:cNvCxnSpPr/>
      </xdr:nvCxnSpPr>
      <xdr:spPr>
        <a:xfrm>
          <a:off x="7861300" y="16852112"/>
          <a:ext cx="889000" cy="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50012</xdr:rowOff>
    </xdr:from>
    <xdr:to>
      <xdr:col>11</xdr:col>
      <xdr:colOff>307975</xdr:colOff>
      <xdr:row>98</xdr:row>
      <xdr:rowOff>78550</xdr:rowOff>
    </xdr:to>
    <xdr:cxnSp macro="">
      <xdr:nvCxnSpPr>
        <xdr:cNvPr id="476" name="直線コネクタ 475"/>
        <xdr:cNvCxnSpPr/>
      </xdr:nvCxnSpPr>
      <xdr:spPr>
        <a:xfrm flipV="1">
          <a:off x="6972300" y="16852112"/>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29035</xdr:rowOff>
    </xdr:from>
    <xdr:to>
      <xdr:col>15</xdr:col>
      <xdr:colOff>231775</xdr:colOff>
      <xdr:row>98</xdr:row>
      <xdr:rowOff>130635</xdr:rowOff>
    </xdr:to>
    <xdr:sp macro="" textlink="">
      <xdr:nvSpPr>
        <xdr:cNvPr id="486" name="円/楕円 485"/>
        <xdr:cNvSpPr/>
      </xdr:nvSpPr>
      <xdr:spPr>
        <a:xfrm>
          <a:off x="10426700" y="168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115412</xdr:rowOff>
    </xdr:from>
    <xdr:ext cx="534377" cy="259045"/>
    <xdr:sp macro="" textlink="">
      <xdr:nvSpPr>
        <xdr:cNvPr id="487" name="土木費該当値テキスト"/>
        <xdr:cNvSpPr txBox="1"/>
      </xdr:nvSpPr>
      <xdr:spPr>
        <a:xfrm>
          <a:off x="10528300" y="167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42323</xdr:rowOff>
    </xdr:from>
    <xdr:to>
      <xdr:col>14</xdr:col>
      <xdr:colOff>79375</xdr:colOff>
      <xdr:row>98</xdr:row>
      <xdr:rowOff>143923</xdr:rowOff>
    </xdr:to>
    <xdr:sp macro="" textlink="">
      <xdr:nvSpPr>
        <xdr:cNvPr id="488" name="円/楕円 487"/>
        <xdr:cNvSpPr/>
      </xdr:nvSpPr>
      <xdr:spPr>
        <a:xfrm>
          <a:off x="9588500" y="168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135050</xdr:rowOff>
    </xdr:from>
    <xdr:ext cx="534377" cy="259045"/>
    <xdr:sp macro="" textlink="">
      <xdr:nvSpPr>
        <xdr:cNvPr id="489" name="テキスト ボックス 488"/>
        <xdr:cNvSpPr txBox="1"/>
      </xdr:nvSpPr>
      <xdr:spPr>
        <a:xfrm>
          <a:off x="9372111" y="169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36751</xdr:rowOff>
    </xdr:from>
    <xdr:to>
      <xdr:col>12</xdr:col>
      <xdr:colOff>561975</xdr:colOff>
      <xdr:row>98</xdr:row>
      <xdr:rowOff>138351</xdr:rowOff>
    </xdr:to>
    <xdr:sp macro="" textlink="">
      <xdr:nvSpPr>
        <xdr:cNvPr id="490" name="円/楕円 489"/>
        <xdr:cNvSpPr/>
      </xdr:nvSpPr>
      <xdr:spPr>
        <a:xfrm>
          <a:off x="8699500" y="168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129478</xdr:rowOff>
    </xdr:from>
    <xdr:ext cx="534377" cy="259045"/>
    <xdr:sp macro="" textlink="">
      <xdr:nvSpPr>
        <xdr:cNvPr id="491" name="テキスト ボックス 490"/>
        <xdr:cNvSpPr txBox="1"/>
      </xdr:nvSpPr>
      <xdr:spPr>
        <a:xfrm>
          <a:off x="8483111" y="169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170662</xdr:rowOff>
    </xdr:from>
    <xdr:to>
      <xdr:col>11</xdr:col>
      <xdr:colOff>358775</xdr:colOff>
      <xdr:row>98</xdr:row>
      <xdr:rowOff>100812</xdr:rowOff>
    </xdr:to>
    <xdr:sp macro="" textlink="">
      <xdr:nvSpPr>
        <xdr:cNvPr id="492" name="円/楕円 491"/>
        <xdr:cNvSpPr/>
      </xdr:nvSpPr>
      <xdr:spPr>
        <a:xfrm>
          <a:off x="7810500" y="168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91939</xdr:rowOff>
    </xdr:from>
    <xdr:ext cx="534377" cy="259045"/>
    <xdr:sp macro="" textlink="">
      <xdr:nvSpPr>
        <xdr:cNvPr id="493" name="テキスト ボックス 492"/>
        <xdr:cNvSpPr txBox="1"/>
      </xdr:nvSpPr>
      <xdr:spPr>
        <a:xfrm>
          <a:off x="7594111" y="1689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27750</xdr:rowOff>
    </xdr:from>
    <xdr:to>
      <xdr:col>10</xdr:col>
      <xdr:colOff>155575</xdr:colOff>
      <xdr:row>98</xdr:row>
      <xdr:rowOff>129350</xdr:rowOff>
    </xdr:to>
    <xdr:sp macro="" textlink="">
      <xdr:nvSpPr>
        <xdr:cNvPr id="494" name="円/楕円 493"/>
        <xdr:cNvSpPr/>
      </xdr:nvSpPr>
      <xdr:spPr>
        <a:xfrm>
          <a:off x="69215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120477</xdr:rowOff>
    </xdr:from>
    <xdr:ext cx="534377" cy="259045"/>
    <xdr:sp macro="" textlink="">
      <xdr:nvSpPr>
        <xdr:cNvPr id="495" name="テキスト ボックス 494"/>
        <xdr:cNvSpPr txBox="1"/>
      </xdr:nvSpPr>
      <xdr:spPr>
        <a:xfrm>
          <a:off x="6705111" y="169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29789</xdr:rowOff>
    </xdr:from>
    <xdr:to>
      <xdr:col>23</xdr:col>
      <xdr:colOff>517525</xdr:colOff>
      <xdr:row>37</xdr:row>
      <xdr:rowOff>37516</xdr:rowOff>
    </xdr:to>
    <xdr:cxnSp macro="">
      <xdr:nvCxnSpPr>
        <xdr:cNvPr id="523" name="直線コネクタ 522"/>
        <xdr:cNvCxnSpPr/>
      </xdr:nvCxnSpPr>
      <xdr:spPr>
        <a:xfrm flipV="1">
          <a:off x="15481300" y="6373439"/>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37516</xdr:rowOff>
    </xdr:from>
    <xdr:to>
      <xdr:col>22</xdr:col>
      <xdr:colOff>365125</xdr:colOff>
      <xdr:row>37</xdr:row>
      <xdr:rowOff>102072</xdr:rowOff>
    </xdr:to>
    <xdr:cxnSp macro="">
      <xdr:nvCxnSpPr>
        <xdr:cNvPr id="526" name="直線コネクタ 525"/>
        <xdr:cNvCxnSpPr/>
      </xdr:nvCxnSpPr>
      <xdr:spPr>
        <a:xfrm flipV="1">
          <a:off x="14592300" y="6381166"/>
          <a:ext cx="889000" cy="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102072</xdr:rowOff>
    </xdr:from>
    <xdr:to>
      <xdr:col>21</xdr:col>
      <xdr:colOff>161925</xdr:colOff>
      <xdr:row>37</xdr:row>
      <xdr:rowOff>159634</xdr:rowOff>
    </xdr:to>
    <xdr:cxnSp macro="">
      <xdr:nvCxnSpPr>
        <xdr:cNvPr id="529" name="直線コネクタ 528"/>
        <xdr:cNvCxnSpPr/>
      </xdr:nvCxnSpPr>
      <xdr:spPr>
        <a:xfrm flipV="1">
          <a:off x="13703300" y="6445722"/>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132842</xdr:rowOff>
    </xdr:from>
    <xdr:to>
      <xdr:col>19</xdr:col>
      <xdr:colOff>644525</xdr:colOff>
      <xdr:row>37</xdr:row>
      <xdr:rowOff>159634</xdr:rowOff>
    </xdr:to>
    <xdr:cxnSp macro="">
      <xdr:nvCxnSpPr>
        <xdr:cNvPr id="532" name="直線コネクタ 531"/>
        <xdr:cNvCxnSpPr/>
      </xdr:nvCxnSpPr>
      <xdr:spPr>
        <a:xfrm>
          <a:off x="12814300" y="6476492"/>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150439</xdr:rowOff>
    </xdr:from>
    <xdr:to>
      <xdr:col>23</xdr:col>
      <xdr:colOff>568325</xdr:colOff>
      <xdr:row>37</xdr:row>
      <xdr:rowOff>80589</xdr:rowOff>
    </xdr:to>
    <xdr:sp macro="" textlink="">
      <xdr:nvSpPr>
        <xdr:cNvPr id="542" name="円/楕円 541"/>
        <xdr:cNvSpPr/>
      </xdr:nvSpPr>
      <xdr:spPr>
        <a:xfrm>
          <a:off x="16268700" y="63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128866</xdr:rowOff>
    </xdr:from>
    <xdr:ext cx="534377" cy="259045"/>
    <xdr:sp macro="" textlink="">
      <xdr:nvSpPr>
        <xdr:cNvPr id="543" name="消防費該当値テキスト"/>
        <xdr:cNvSpPr txBox="1"/>
      </xdr:nvSpPr>
      <xdr:spPr>
        <a:xfrm>
          <a:off x="16370300" y="630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158166</xdr:rowOff>
    </xdr:from>
    <xdr:to>
      <xdr:col>22</xdr:col>
      <xdr:colOff>415925</xdr:colOff>
      <xdr:row>37</xdr:row>
      <xdr:rowOff>88316</xdr:rowOff>
    </xdr:to>
    <xdr:sp macro="" textlink="">
      <xdr:nvSpPr>
        <xdr:cNvPr id="544" name="円/楕円 543"/>
        <xdr:cNvSpPr/>
      </xdr:nvSpPr>
      <xdr:spPr>
        <a:xfrm>
          <a:off x="15430500" y="63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79443</xdr:rowOff>
    </xdr:from>
    <xdr:ext cx="534377" cy="259045"/>
    <xdr:sp macro="" textlink="">
      <xdr:nvSpPr>
        <xdr:cNvPr id="545" name="テキスト ボックス 544"/>
        <xdr:cNvSpPr txBox="1"/>
      </xdr:nvSpPr>
      <xdr:spPr>
        <a:xfrm>
          <a:off x="15214111" y="64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51272</xdr:rowOff>
    </xdr:from>
    <xdr:to>
      <xdr:col>21</xdr:col>
      <xdr:colOff>212725</xdr:colOff>
      <xdr:row>37</xdr:row>
      <xdr:rowOff>152872</xdr:rowOff>
    </xdr:to>
    <xdr:sp macro="" textlink="">
      <xdr:nvSpPr>
        <xdr:cNvPr id="546" name="円/楕円 545"/>
        <xdr:cNvSpPr/>
      </xdr:nvSpPr>
      <xdr:spPr>
        <a:xfrm>
          <a:off x="14541500" y="63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143999</xdr:rowOff>
    </xdr:from>
    <xdr:ext cx="534377" cy="259045"/>
    <xdr:sp macro="" textlink="">
      <xdr:nvSpPr>
        <xdr:cNvPr id="547" name="テキスト ボックス 546"/>
        <xdr:cNvSpPr txBox="1"/>
      </xdr:nvSpPr>
      <xdr:spPr>
        <a:xfrm>
          <a:off x="14325111" y="64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108834</xdr:rowOff>
    </xdr:from>
    <xdr:to>
      <xdr:col>20</xdr:col>
      <xdr:colOff>9525</xdr:colOff>
      <xdr:row>38</xdr:row>
      <xdr:rowOff>38984</xdr:rowOff>
    </xdr:to>
    <xdr:sp macro="" textlink="">
      <xdr:nvSpPr>
        <xdr:cNvPr id="548" name="円/楕円 547"/>
        <xdr:cNvSpPr/>
      </xdr:nvSpPr>
      <xdr:spPr>
        <a:xfrm>
          <a:off x="13652500" y="64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30111</xdr:rowOff>
    </xdr:from>
    <xdr:ext cx="534377" cy="259045"/>
    <xdr:sp macro="" textlink="">
      <xdr:nvSpPr>
        <xdr:cNvPr id="549" name="テキスト ボックス 548"/>
        <xdr:cNvSpPr txBox="1"/>
      </xdr:nvSpPr>
      <xdr:spPr>
        <a:xfrm>
          <a:off x="13436111" y="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82042</xdr:rowOff>
    </xdr:from>
    <xdr:to>
      <xdr:col>18</xdr:col>
      <xdr:colOff>492125</xdr:colOff>
      <xdr:row>38</xdr:row>
      <xdr:rowOff>12192</xdr:rowOff>
    </xdr:to>
    <xdr:sp macro="" textlink="">
      <xdr:nvSpPr>
        <xdr:cNvPr id="550" name="円/楕円 549"/>
        <xdr:cNvSpPr/>
      </xdr:nvSpPr>
      <xdr:spPr>
        <a:xfrm>
          <a:off x="12763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3319</xdr:rowOff>
    </xdr:from>
    <xdr:ext cx="534377" cy="259045"/>
    <xdr:sp macro="" textlink="">
      <xdr:nvSpPr>
        <xdr:cNvPr id="551" name="テキスト ボックス 550"/>
        <xdr:cNvSpPr txBox="1"/>
      </xdr:nvSpPr>
      <xdr:spPr>
        <a:xfrm>
          <a:off x="12547111" y="65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58296</xdr:rowOff>
    </xdr:from>
    <xdr:to>
      <xdr:col>23</xdr:col>
      <xdr:colOff>517525</xdr:colOff>
      <xdr:row>55</xdr:row>
      <xdr:rowOff>147919</xdr:rowOff>
    </xdr:to>
    <xdr:cxnSp macro="">
      <xdr:nvCxnSpPr>
        <xdr:cNvPr id="582" name="直線コネクタ 581"/>
        <xdr:cNvCxnSpPr/>
      </xdr:nvCxnSpPr>
      <xdr:spPr>
        <a:xfrm flipV="1">
          <a:off x="15481300" y="9488046"/>
          <a:ext cx="838200" cy="8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147919</xdr:rowOff>
    </xdr:from>
    <xdr:to>
      <xdr:col>22</xdr:col>
      <xdr:colOff>365125</xdr:colOff>
      <xdr:row>57</xdr:row>
      <xdr:rowOff>78141</xdr:rowOff>
    </xdr:to>
    <xdr:cxnSp macro="">
      <xdr:nvCxnSpPr>
        <xdr:cNvPr id="585" name="直線コネクタ 584"/>
        <xdr:cNvCxnSpPr/>
      </xdr:nvCxnSpPr>
      <xdr:spPr>
        <a:xfrm flipV="1">
          <a:off x="14592300" y="9577669"/>
          <a:ext cx="889000" cy="27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78141</xdr:rowOff>
    </xdr:from>
    <xdr:to>
      <xdr:col>21</xdr:col>
      <xdr:colOff>161925</xdr:colOff>
      <xdr:row>57</xdr:row>
      <xdr:rowOff>92521</xdr:rowOff>
    </xdr:to>
    <xdr:cxnSp macro="">
      <xdr:nvCxnSpPr>
        <xdr:cNvPr id="588" name="直線コネクタ 587"/>
        <xdr:cNvCxnSpPr/>
      </xdr:nvCxnSpPr>
      <xdr:spPr>
        <a:xfrm flipV="1">
          <a:off x="13703300" y="9850791"/>
          <a:ext cx="889000" cy="1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64208</xdr:rowOff>
    </xdr:from>
    <xdr:to>
      <xdr:col>19</xdr:col>
      <xdr:colOff>644525</xdr:colOff>
      <xdr:row>57</xdr:row>
      <xdr:rowOff>92521</xdr:rowOff>
    </xdr:to>
    <xdr:cxnSp macro="">
      <xdr:nvCxnSpPr>
        <xdr:cNvPr id="591" name="直線コネクタ 590"/>
        <xdr:cNvCxnSpPr/>
      </xdr:nvCxnSpPr>
      <xdr:spPr>
        <a:xfrm>
          <a:off x="12814300" y="9836858"/>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7496</xdr:rowOff>
    </xdr:from>
    <xdr:to>
      <xdr:col>23</xdr:col>
      <xdr:colOff>568325</xdr:colOff>
      <xdr:row>55</xdr:row>
      <xdr:rowOff>109096</xdr:rowOff>
    </xdr:to>
    <xdr:sp macro="" textlink="">
      <xdr:nvSpPr>
        <xdr:cNvPr id="601" name="円/楕円 600"/>
        <xdr:cNvSpPr/>
      </xdr:nvSpPr>
      <xdr:spPr>
        <a:xfrm>
          <a:off x="16268700" y="94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30373</xdr:rowOff>
    </xdr:from>
    <xdr:ext cx="534377" cy="259045"/>
    <xdr:sp macro="" textlink="">
      <xdr:nvSpPr>
        <xdr:cNvPr id="602" name="教育費該当値テキスト"/>
        <xdr:cNvSpPr txBox="1"/>
      </xdr:nvSpPr>
      <xdr:spPr>
        <a:xfrm>
          <a:off x="16370300" y="928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66,728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97119</xdr:rowOff>
    </xdr:from>
    <xdr:to>
      <xdr:col>22</xdr:col>
      <xdr:colOff>415925</xdr:colOff>
      <xdr:row>56</xdr:row>
      <xdr:rowOff>27269</xdr:rowOff>
    </xdr:to>
    <xdr:sp macro="" textlink="">
      <xdr:nvSpPr>
        <xdr:cNvPr id="603" name="円/楕円 602"/>
        <xdr:cNvSpPr/>
      </xdr:nvSpPr>
      <xdr:spPr>
        <a:xfrm>
          <a:off x="15430500" y="95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43796</xdr:rowOff>
    </xdr:from>
    <xdr:ext cx="534377" cy="259045"/>
    <xdr:sp macro="" textlink="">
      <xdr:nvSpPr>
        <xdr:cNvPr id="604" name="テキスト ボックス 603"/>
        <xdr:cNvSpPr txBox="1"/>
      </xdr:nvSpPr>
      <xdr:spPr>
        <a:xfrm>
          <a:off x="15214111" y="93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27341</xdr:rowOff>
    </xdr:from>
    <xdr:to>
      <xdr:col>21</xdr:col>
      <xdr:colOff>212725</xdr:colOff>
      <xdr:row>57</xdr:row>
      <xdr:rowOff>128941</xdr:rowOff>
    </xdr:to>
    <xdr:sp macro="" textlink="">
      <xdr:nvSpPr>
        <xdr:cNvPr id="605" name="円/楕円 604"/>
        <xdr:cNvSpPr/>
      </xdr:nvSpPr>
      <xdr:spPr>
        <a:xfrm>
          <a:off x="14541500" y="979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120068</xdr:rowOff>
    </xdr:from>
    <xdr:ext cx="534377" cy="259045"/>
    <xdr:sp macro="" textlink="">
      <xdr:nvSpPr>
        <xdr:cNvPr id="606" name="テキスト ボックス 605"/>
        <xdr:cNvSpPr txBox="1"/>
      </xdr:nvSpPr>
      <xdr:spPr>
        <a:xfrm>
          <a:off x="14325111" y="98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41721</xdr:rowOff>
    </xdr:from>
    <xdr:to>
      <xdr:col>20</xdr:col>
      <xdr:colOff>9525</xdr:colOff>
      <xdr:row>57</xdr:row>
      <xdr:rowOff>143321</xdr:rowOff>
    </xdr:to>
    <xdr:sp macro="" textlink="">
      <xdr:nvSpPr>
        <xdr:cNvPr id="607" name="円/楕円 606"/>
        <xdr:cNvSpPr/>
      </xdr:nvSpPr>
      <xdr:spPr>
        <a:xfrm>
          <a:off x="13652500" y="98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134448</xdr:rowOff>
    </xdr:from>
    <xdr:ext cx="534377" cy="259045"/>
    <xdr:sp macro="" textlink="">
      <xdr:nvSpPr>
        <xdr:cNvPr id="608" name="テキスト ボックス 607"/>
        <xdr:cNvSpPr txBox="1"/>
      </xdr:nvSpPr>
      <xdr:spPr>
        <a:xfrm>
          <a:off x="13436111" y="990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13408</xdr:rowOff>
    </xdr:from>
    <xdr:to>
      <xdr:col>18</xdr:col>
      <xdr:colOff>492125</xdr:colOff>
      <xdr:row>57</xdr:row>
      <xdr:rowOff>115008</xdr:rowOff>
    </xdr:to>
    <xdr:sp macro="" textlink="">
      <xdr:nvSpPr>
        <xdr:cNvPr id="609" name="円/楕円 608"/>
        <xdr:cNvSpPr/>
      </xdr:nvSpPr>
      <xdr:spPr>
        <a:xfrm>
          <a:off x="12763500" y="97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106135</xdr:rowOff>
    </xdr:from>
    <xdr:ext cx="534377" cy="259045"/>
    <xdr:sp macro="" textlink="">
      <xdr:nvSpPr>
        <xdr:cNvPr id="610" name="テキスト ボックス 609"/>
        <xdr:cNvSpPr txBox="1"/>
      </xdr:nvSpPr>
      <xdr:spPr>
        <a:xfrm>
          <a:off x="12547111" y="987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43974</xdr:rowOff>
    </xdr:from>
    <xdr:to>
      <xdr:col>23</xdr:col>
      <xdr:colOff>517525</xdr:colOff>
      <xdr:row>79</xdr:row>
      <xdr:rowOff>44450</xdr:rowOff>
    </xdr:to>
    <xdr:cxnSp macro="">
      <xdr:nvCxnSpPr>
        <xdr:cNvPr id="639" name="直線コネクタ 638"/>
        <xdr:cNvCxnSpPr/>
      </xdr:nvCxnSpPr>
      <xdr:spPr>
        <a:xfrm flipV="1">
          <a:off x="15481300" y="13588524"/>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164624</xdr:rowOff>
    </xdr:from>
    <xdr:to>
      <xdr:col>23</xdr:col>
      <xdr:colOff>568325</xdr:colOff>
      <xdr:row>79</xdr:row>
      <xdr:rowOff>94774</xdr:rowOff>
    </xdr:to>
    <xdr:sp macro="" textlink="">
      <xdr:nvSpPr>
        <xdr:cNvPr id="658" name="円/楕円 657"/>
        <xdr:cNvSpPr/>
      </xdr:nvSpPr>
      <xdr:spPr>
        <a:xfrm>
          <a:off x="16268700" y="135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13932" cy="259045"/>
    <xdr:sp macro="" textlink="">
      <xdr:nvSpPr>
        <xdr:cNvPr id="659" name="災害復旧費該当値テキスト"/>
        <xdr:cNvSpPr txBox="1"/>
      </xdr:nvSpPr>
      <xdr:spPr>
        <a:xfrm>
          <a:off x="16370300" y="13482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50732</xdr:rowOff>
    </xdr:from>
    <xdr:to>
      <xdr:col>23</xdr:col>
      <xdr:colOff>517525</xdr:colOff>
      <xdr:row>97</xdr:row>
      <xdr:rowOff>55369</xdr:rowOff>
    </xdr:to>
    <xdr:cxnSp macro="">
      <xdr:nvCxnSpPr>
        <xdr:cNvPr id="698" name="直線コネクタ 697"/>
        <xdr:cNvCxnSpPr/>
      </xdr:nvCxnSpPr>
      <xdr:spPr>
        <a:xfrm>
          <a:off x="15481300" y="16681382"/>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170072</xdr:rowOff>
    </xdr:from>
    <xdr:to>
      <xdr:col>22</xdr:col>
      <xdr:colOff>365125</xdr:colOff>
      <xdr:row>97</xdr:row>
      <xdr:rowOff>50732</xdr:rowOff>
    </xdr:to>
    <xdr:cxnSp macro="">
      <xdr:nvCxnSpPr>
        <xdr:cNvPr id="701" name="直線コネクタ 700"/>
        <xdr:cNvCxnSpPr/>
      </xdr:nvCxnSpPr>
      <xdr:spPr>
        <a:xfrm>
          <a:off x="14592300" y="16629272"/>
          <a:ext cx="889000" cy="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163540</xdr:rowOff>
    </xdr:from>
    <xdr:to>
      <xdr:col>21</xdr:col>
      <xdr:colOff>161925</xdr:colOff>
      <xdr:row>96</xdr:row>
      <xdr:rowOff>170072</xdr:rowOff>
    </xdr:to>
    <xdr:cxnSp macro="">
      <xdr:nvCxnSpPr>
        <xdr:cNvPr id="704" name="直線コネクタ 703"/>
        <xdr:cNvCxnSpPr/>
      </xdr:nvCxnSpPr>
      <xdr:spPr>
        <a:xfrm>
          <a:off x="13703300" y="166227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34413</xdr:rowOff>
    </xdr:from>
    <xdr:to>
      <xdr:col>19</xdr:col>
      <xdr:colOff>644525</xdr:colOff>
      <xdr:row>96</xdr:row>
      <xdr:rowOff>163540</xdr:rowOff>
    </xdr:to>
    <xdr:cxnSp macro="">
      <xdr:nvCxnSpPr>
        <xdr:cNvPr id="707" name="直線コネクタ 706"/>
        <xdr:cNvCxnSpPr/>
      </xdr:nvCxnSpPr>
      <xdr:spPr>
        <a:xfrm>
          <a:off x="12814300" y="16493613"/>
          <a:ext cx="889000" cy="1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4569</xdr:rowOff>
    </xdr:from>
    <xdr:to>
      <xdr:col>23</xdr:col>
      <xdr:colOff>568325</xdr:colOff>
      <xdr:row>97</xdr:row>
      <xdr:rowOff>106169</xdr:rowOff>
    </xdr:to>
    <xdr:sp macro="" textlink="">
      <xdr:nvSpPr>
        <xdr:cNvPr id="717" name="円/楕円 716"/>
        <xdr:cNvSpPr/>
      </xdr:nvSpPr>
      <xdr:spPr>
        <a:xfrm>
          <a:off x="16268700" y="1663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27446</xdr:rowOff>
    </xdr:from>
    <xdr:ext cx="534377" cy="259045"/>
    <xdr:sp macro="" textlink="">
      <xdr:nvSpPr>
        <xdr:cNvPr id="718" name="公債費該当値テキスト"/>
        <xdr:cNvSpPr txBox="1"/>
      </xdr:nvSpPr>
      <xdr:spPr>
        <a:xfrm>
          <a:off x="16370300" y="164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171382</xdr:rowOff>
    </xdr:from>
    <xdr:to>
      <xdr:col>22</xdr:col>
      <xdr:colOff>415925</xdr:colOff>
      <xdr:row>97</xdr:row>
      <xdr:rowOff>101532</xdr:rowOff>
    </xdr:to>
    <xdr:sp macro="" textlink="">
      <xdr:nvSpPr>
        <xdr:cNvPr id="719" name="円/楕円 718"/>
        <xdr:cNvSpPr/>
      </xdr:nvSpPr>
      <xdr:spPr>
        <a:xfrm>
          <a:off x="15430500" y="166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118059</xdr:rowOff>
    </xdr:from>
    <xdr:ext cx="534377" cy="259045"/>
    <xdr:sp macro="" textlink="">
      <xdr:nvSpPr>
        <xdr:cNvPr id="720" name="テキスト ボックス 719"/>
        <xdr:cNvSpPr txBox="1"/>
      </xdr:nvSpPr>
      <xdr:spPr>
        <a:xfrm>
          <a:off x="15214111" y="164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119272</xdr:rowOff>
    </xdr:from>
    <xdr:to>
      <xdr:col>21</xdr:col>
      <xdr:colOff>212725</xdr:colOff>
      <xdr:row>97</xdr:row>
      <xdr:rowOff>49422</xdr:rowOff>
    </xdr:to>
    <xdr:sp macro="" textlink="">
      <xdr:nvSpPr>
        <xdr:cNvPr id="721" name="円/楕円 720"/>
        <xdr:cNvSpPr/>
      </xdr:nvSpPr>
      <xdr:spPr>
        <a:xfrm>
          <a:off x="14541500" y="165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65949</xdr:rowOff>
    </xdr:from>
    <xdr:ext cx="534377" cy="259045"/>
    <xdr:sp macro="" textlink="">
      <xdr:nvSpPr>
        <xdr:cNvPr id="722" name="テキスト ボックス 721"/>
        <xdr:cNvSpPr txBox="1"/>
      </xdr:nvSpPr>
      <xdr:spPr>
        <a:xfrm>
          <a:off x="14325111" y="163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112740</xdr:rowOff>
    </xdr:from>
    <xdr:to>
      <xdr:col>20</xdr:col>
      <xdr:colOff>9525</xdr:colOff>
      <xdr:row>97</xdr:row>
      <xdr:rowOff>42890</xdr:rowOff>
    </xdr:to>
    <xdr:sp macro="" textlink="">
      <xdr:nvSpPr>
        <xdr:cNvPr id="723" name="円/楕円 722"/>
        <xdr:cNvSpPr/>
      </xdr:nvSpPr>
      <xdr:spPr>
        <a:xfrm>
          <a:off x="13652500" y="165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59417</xdr:rowOff>
    </xdr:from>
    <xdr:ext cx="534377" cy="259045"/>
    <xdr:sp macro="" textlink="">
      <xdr:nvSpPr>
        <xdr:cNvPr id="724" name="テキスト ボックス 723"/>
        <xdr:cNvSpPr txBox="1"/>
      </xdr:nvSpPr>
      <xdr:spPr>
        <a:xfrm>
          <a:off x="13436111" y="163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155063</xdr:rowOff>
    </xdr:from>
    <xdr:to>
      <xdr:col>18</xdr:col>
      <xdr:colOff>492125</xdr:colOff>
      <xdr:row>96</xdr:row>
      <xdr:rowOff>85213</xdr:rowOff>
    </xdr:to>
    <xdr:sp macro="" textlink="">
      <xdr:nvSpPr>
        <xdr:cNvPr id="725" name="円/楕円 724"/>
        <xdr:cNvSpPr/>
      </xdr:nvSpPr>
      <xdr:spPr>
        <a:xfrm>
          <a:off x="12763500" y="164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101740</xdr:rowOff>
    </xdr:from>
    <xdr:ext cx="534377" cy="259045"/>
    <xdr:sp macro="" textlink="">
      <xdr:nvSpPr>
        <xdr:cNvPr id="726" name="テキスト ボックス 725"/>
        <xdr:cNvSpPr txBox="1"/>
      </xdr:nvSpPr>
      <xdr:spPr>
        <a:xfrm>
          <a:off x="12547111" y="1621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総務費、民生費、農林水産業費、商工費と土木費については類似団体内平均値を大きく下回っている一方、教育費と公債費については類似団体内平均値を大きく上回っている。</a:t>
          </a:r>
        </a:p>
        <a:p>
          <a:r>
            <a:rPr kumimoji="1" lang="ja-JP" altLang="en-US" sz="1300">
              <a:latin typeface="ＭＳ Ｐゴシック"/>
            </a:rPr>
            <a:t>教育費において給食センター建設にかかる経費が増加している。また、これまで人口増加に伴う社会基盤整備として、継続的に投資的事業を推進してきたために公債費が嵩んでいる。</a:t>
          </a:r>
        </a:p>
        <a:p>
          <a:r>
            <a:rPr kumimoji="1" lang="ja-JP" altLang="en-US" sz="1300">
              <a:latin typeface="ＭＳ Ｐゴシック"/>
            </a:rPr>
            <a:t>今後も給食センター建設、本庁舎の耐震工事や認定こども園建設に係る起債により公債費が増加していくことが見込まれるので、引き続き地方債の発行を伴う普通建設事業を抑制に努める。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は給食センター建設等の大型事業の一般財源分が多額となったことにより赤字となった。今後は成果を考慮した各事務事業の見直し等行財政改革の取り組みを推進し、実質単年度収支の改善を図り基金に頼らない財政構造の構築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国民健康保険事業が医療費の抑制や保険税率の改正等により平成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年度に黒字となった。今後も赤字とならないよう引き続き効率的な財政運営に努める。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12307492</v>
      </c>
      <c r="BO4" s="381"/>
      <c r="BP4" s="381"/>
      <c r="BQ4" s="381"/>
      <c r="BR4" s="381"/>
      <c r="BS4" s="381"/>
      <c r="BT4" s="381"/>
      <c r="BU4" s="382"/>
      <c r="BV4" s="380">
        <v>12351839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11819189</v>
      </c>
      <c r="BO5" s="418"/>
      <c r="BP5" s="418"/>
      <c r="BQ5" s="418"/>
      <c r="BR5" s="418"/>
      <c r="BS5" s="418"/>
      <c r="BT5" s="418"/>
      <c r="BU5" s="419"/>
      <c r="BV5" s="417">
        <v>11595800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95.5</v>
      </c>
      <c r="CU5" s="415"/>
      <c r="CV5" s="415"/>
      <c r="CW5" s="415"/>
      <c r="CX5" s="415"/>
      <c r="CY5" s="415"/>
      <c r="CZ5" s="415"/>
      <c r="DA5" s="416"/>
      <c r="DB5" s="414">
        <v>93.2</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488303</v>
      </c>
      <c r="BO6" s="418"/>
      <c r="BP6" s="418"/>
      <c r="BQ6" s="418"/>
      <c r="BR6" s="418"/>
      <c r="BS6" s="418"/>
      <c r="BT6" s="418"/>
      <c r="BU6" s="419"/>
      <c r="BV6" s="417">
        <v>756039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101.5</v>
      </c>
      <c r="CU6" s="455"/>
      <c r="CV6" s="455"/>
      <c r="CW6" s="455"/>
      <c r="CX6" s="455"/>
      <c r="CY6" s="455"/>
      <c r="CZ6" s="455"/>
      <c r="DA6" s="456"/>
      <c r="DB6" s="454">
        <v>100.6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68449</v>
      </c>
      <c r="BO7" s="418"/>
      <c r="BP7" s="418"/>
      <c r="BQ7" s="418"/>
      <c r="BR7" s="418"/>
      <c r="BS7" s="418"/>
      <c r="BT7" s="418"/>
      <c r="BU7" s="419"/>
      <c r="BV7" s="417">
        <v>83961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7356859</v>
      </c>
      <c r="CU7" s="418"/>
      <c r="CV7" s="418"/>
      <c r="CW7" s="418"/>
      <c r="CX7" s="418"/>
      <c r="CY7" s="418"/>
      <c r="CZ7" s="418"/>
      <c r="DA7" s="419"/>
      <c r="DB7" s="417">
        <v>7472972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419854</v>
      </c>
      <c r="BO8" s="418"/>
      <c r="BP8" s="418"/>
      <c r="BQ8" s="418"/>
      <c r="BR8" s="418"/>
      <c r="BS8" s="418"/>
      <c r="BT8" s="418"/>
      <c r="BU8" s="419"/>
      <c r="BV8" s="417">
        <v>672078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v>
      </c>
      <c r="CU8" s="458"/>
      <c r="CV8" s="458"/>
      <c r="CW8" s="458"/>
      <c r="CX8" s="458"/>
      <c r="CY8" s="458"/>
      <c r="CZ8" s="458"/>
      <c r="DA8" s="459"/>
      <c r="DB8" s="457">
        <v>0.59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33487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-252224</v>
      </c>
      <c r="BO9" s="418"/>
      <c r="BP9" s="418"/>
      <c r="BQ9" s="418"/>
      <c r="BR9" s="418"/>
      <c r="BS9" s="418"/>
      <c r="BT9" s="418"/>
      <c r="BU9" s="419"/>
      <c r="BV9" s="417">
        <v>106563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14.6</v>
      </c>
      <c r="CU9" s="415"/>
      <c r="CV9" s="415"/>
      <c r="CW9" s="415"/>
      <c r="CX9" s="415"/>
      <c r="CY9" s="415"/>
      <c r="CZ9" s="415"/>
      <c r="DA9" s="416"/>
      <c r="DB9" s="414">
        <v>14.4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33070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2922</v>
      </c>
      <c r="BO10" s="418"/>
      <c r="BP10" s="418"/>
      <c r="BQ10" s="418"/>
      <c r="BR10" s="418"/>
      <c r="BS10" s="418"/>
      <c r="BT10" s="418"/>
      <c r="BU10" s="419"/>
      <c r="BV10" s="417">
        <v>5091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35004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34812</v>
      </c>
      <c r="S13" s="499"/>
      <c r="T13" s="499"/>
      <c r="U13" s="499"/>
      <c r="V13" s="500"/>
      <c r="W13" s="433" t="s">
        <v>124</v>
      </c>
      <c r="X13" s="434"/>
      <c r="Y13" s="434"/>
      <c r="Z13" s="434"/>
      <c r="AA13" s="434"/>
      <c r="AB13" s="424"/>
      <c r="AC13" s="468">
        <v>265</v>
      </c>
      <c r="AD13" s="469"/>
      <c r="AE13" s="469"/>
      <c r="AF13" s="469"/>
      <c r="AG13" s="508"/>
      <c r="AH13" s="468">
        <v>257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-249302</v>
      </c>
      <c r="BO13" s="418"/>
      <c r="BP13" s="418"/>
      <c r="BQ13" s="418"/>
      <c r="BR13" s="418"/>
      <c r="BS13" s="418"/>
      <c r="BT13" s="418"/>
      <c r="BU13" s="419"/>
      <c r="BV13" s="417">
        <v>111654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9.5</v>
      </c>
      <c r="CU13" s="415"/>
      <c r="CV13" s="415"/>
      <c r="CW13" s="415"/>
      <c r="CX13" s="415"/>
      <c r="CY13" s="415"/>
      <c r="CZ13" s="415"/>
      <c r="DA13" s="416"/>
      <c r="DB13" s="414">
        <v>11.1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34992</v>
      </c>
      <c r="S14" s="499"/>
      <c r="T14" s="499"/>
      <c r="U14" s="499"/>
      <c r="V14" s="500"/>
      <c r="W14" s="407"/>
      <c r="X14" s="408"/>
      <c r="Y14" s="408"/>
      <c r="Z14" s="408"/>
      <c r="AA14" s="408"/>
      <c r="AB14" s="397"/>
      <c r="AC14" s="501">
        <v>1.8</v>
      </c>
      <c r="AD14" s="502"/>
      <c r="AE14" s="502"/>
      <c r="AF14" s="502"/>
      <c r="AG14" s="503"/>
      <c r="AH14" s="501">
        <v>1.8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46.7</v>
      </c>
      <c r="CU14" s="513"/>
      <c r="CV14" s="513"/>
      <c r="CW14" s="513"/>
      <c r="CX14" s="513"/>
      <c r="CY14" s="513"/>
      <c r="CZ14" s="513"/>
      <c r="DA14" s="514"/>
      <c r="DB14" s="512">
        <v>56.7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34810</v>
      </c>
      <c r="S15" s="499"/>
      <c r="T15" s="499"/>
      <c r="U15" s="499"/>
      <c r="V15" s="500"/>
      <c r="W15" s="433" t="s">
        <v>131</v>
      </c>
      <c r="X15" s="434"/>
      <c r="Y15" s="434"/>
      <c r="Z15" s="434"/>
      <c r="AA15" s="434"/>
      <c r="AB15" s="424"/>
      <c r="AC15" s="468">
        <v>4099</v>
      </c>
      <c r="AD15" s="469"/>
      <c r="AE15" s="469"/>
      <c r="AF15" s="469"/>
      <c r="AG15" s="508"/>
      <c r="AH15" s="468">
        <v>4030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3628897</v>
      </c>
      <c r="BO15" s="381"/>
      <c r="BP15" s="381"/>
      <c r="BQ15" s="381"/>
      <c r="BR15" s="381"/>
      <c r="BS15" s="381"/>
      <c r="BT15" s="381"/>
      <c r="BU15" s="382"/>
      <c r="BV15" s="380">
        <v>3489467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27.6</v>
      </c>
      <c r="AD16" s="502"/>
      <c r="AE16" s="502"/>
      <c r="AF16" s="502"/>
      <c r="AG16" s="503"/>
      <c r="AH16" s="501">
        <v>28.2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5870940</v>
      </c>
      <c r="BO16" s="418"/>
      <c r="BP16" s="418"/>
      <c r="BQ16" s="418"/>
      <c r="BR16" s="418"/>
      <c r="BS16" s="418"/>
      <c r="BT16" s="418"/>
      <c r="BU16" s="419"/>
      <c r="BV16" s="417">
        <v>5898254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10499</v>
      </c>
      <c r="AD17" s="469"/>
      <c r="AE17" s="469"/>
      <c r="AF17" s="469"/>
      <c r="AG17" s="508"/>
      <c r="AH17" s="468">
        <v>10008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4698664</v>
      </c>
      <c r="BO17" s="418"/>
      <c r="BP17" s="418"/>
      <c r="BQ17" s="418"/>
      <c r="BR17" s="418"/>
      <c r="BS17" s="418"/>
      <c r="BT17" s="418"/>
      <c r="BU17" s="419"/>
      <c r="BV17" s="417">
        <v>4494727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16.3</v>
      </c>
      <c r="M18" s="530"/>
      <c r="N18" s="530"/>
      <c r="O18" s="530"/>
      <c r="P18" s="530"/>
      <c r="Q18" s="530"/>
      <c r="R18" s="531"/>
      <c r="S18" s="531"/>
      <c r="T18" s="531"/>
      <c r="U18" s="531"/>
      <c r="V18" s="532"/>
      <c r="W18" s="435"/>
      <c r="X18" s="436"/>
      <c r="Y18" s="436"/>
      <c r="Z18" s="436"/>
      <c r="AA18" s="436"/>
      <c r="AB18" s="427"/>
      <c r="AC18" s="533">
        <v>70.599999999999994</v>
      </c>
      <c r="AD18" s="534"/>
      <c r="AE18" s="534"/>
      <c r="AF18" s="534"/>
      <c r="AG18" s="535"/>
      <c r="AH18" s="533">
        <v>70</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7050351</v>
      </c>
      <c r="BO18" s="418"/>
      <c r="BP18" s="418"/>
      <c r="BQ18" s="418"/>
      <c r="BR18" s="418"/>
      <c r="BS18" s="418"/>
      <c r="BT18" s="418"/>
      <c r="BU18" s="419"/>
      <c r="BV18" s="417">
        <v>7211002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2054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8534552</v>
      </c>
      <c r="BO19" s="418"/>
      <c r="BP19" s="418"/>
      <c r="BQ19" s="418"/>
      <c r="BR19" s="418"/>
      <c r="BS19" s="418"/>
      <c r="BT19" s="418"/>
      <c r="BU19" s="419"/>
      <c r="BV19" s="417">
        <v>8730554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11012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11129049</v>
      </c>
      <c r="BO23" s="418"/>
      <c r="BP23" s="418"/>
      <c r="BQ23" s="418"/>
      <c r="BR23" s="418"/>
      <c r="BS23" s="418"/>
      <c r="BT23" s="418"/>
      <c r="BU23" s="419"/>
      <c r="BV23" s="417">
        <v>11014566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8140</v>
      </c>
      <c r="R24" s="469"/>
      <c r="S24" s="469"/>
      <c r="T24" s="469"/>
      <c r="U24" s="469"/>
      <c r="V24" s="508"/>
      <c r="W24" s="563"/>
      <c r="X24" s="551"/>
      <c r="Y24" s="552"/>
      <c r="Z24" s="467" t="s">
        <v>154</v>
      </c>
      <c r="AA24" s="447"/>
      <c r="AB24" s="447"/>
      <c r="AC24" s="447"/>
      <c r="AD24" s="447"/>
      <c r="AE24" s="447"/>
      <c r="AF24" s="447"/>
      <c r="AG24" s="448"/>
      <c r="AH24" s="468">
        <v>184</v>
      </c>
      <c r="AI24" s="469"/>
      <c r="AJ24" s="469"/>
      <c r="AK24" s="469"/>
      <c r="AL24" s="508"/>
      <c r="AM24" s="468">
        <v>514280</v>
      </c>
      <c r="AN24" s="469"/>
      <c r="AO24" s="469"/>
      <c r="AP24" s="469"/>
      <c r="AQ24" s="469"/>
      <c r="AR24" s="508"/>
      <c r="AS24" s="468">
        <v>2795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8680537</v>
      </c>
      <c r="BO24" s="418"/>
      <c r="BP24" s="418"/>
      <c r="BQ24" s="418"/>
      <c r="BR24" s="418"/>
      <c r="BS24" s="418"/>
      <c r="BT24" s="418"/>
      <c r="BU24" s="419"/>
      <c r="BV24" s="417">
        <v>8410721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6710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310777</v>
      </c>
      <c r="BO25" s="381"/>
      <c r="BP25" s="381"/>
      <c r="BQ25" s="381"/>
      <c r="BR25" s="381"/>
      <c r="BS25" s="381"/>
      <c r="BT25" s="381"/>
      <c r="BU25" s="382"/>
      <c r="BV25" s="380">
        <v>1049157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5940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9348</v>
      </c>
      <c r="AN26" s="469"/>
      <c r="AO26" s="469"/>
      <c r="AP26" s="469"/>
      <c r="AQ26" s="469"/>
      <c r="AR26" s="508"/>
      <c r="AS26" s="468">
        <v>2337</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3770</v>
      </c>
      <c r="R27" s="469"/>
      <c r="S27" s="469"/>
      <c r="T27" s="469"/>
      <c r="U27" s="469"/>
      <c r="V27" s="508"/>
      <c r="W27" s="563"/>
      <c r="X27" s="551"/>
      <c r="Y27" s="552"/>
      <c r="Z27" s="467" t="s">
        <v>163</v>
      </c>
      <c r="AA27" s="447"/>
      <c r="AB27" s="447"/>
      <c r="AC27" s="447"/>
      <c r="AD27" s="447"/>
      <c r="AE27" s="447"/>
      <c r="AF27" s="447"/>
      <c r="AG27" s="448"/>
      <c r="AH27" s="468">
        <v>33</v>
      </c>
      <c r="AI27" s="469"/>
      <c r="AJ27" s="469"/>
      <c r="AK27" s="469"/>
      <c r="AL27" s="508"/>
      <c r="AM27" s="468">
        <v>84612</v>
      </c>
      <c r="AN27" s="469"/>
      <c r="AO27" s="469"/>
      <c r="AP27" s="469"/>
      <c r="AQ27" s="469"/>
      <c r="AR27" s="508"/>
      <c r="AS27" s="468">
        <v>2564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344023</v>
      </c>
      <c r="BO27" s="587"/>
      <c r="BP27" s="587"/>
      <c r="BQ27" s="587"/>
      <c r="BR27" s="587"/>
      <c r="BS27" s="587"/>
      <c r="BT27" s="587"/>
      <c r="BU27" s="588"/>
      <c r="BV27" s="586">
        <v>344012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3190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1923372</v>
      </c>
      <c r="BO28" s="381"/>
      <c r="BP28" s="381"/>
      <c r="BQ28" s="381"/>
      <c r="BR28" s="381"/>
      <c r="BS28" s="381"/>
      <c r="BT28" s="381"/>
      <c r="BU28" s="382"/>
      <c r="BV28" s="380">
        <v>1920450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12</v>
      </c>
      <c r="M29" s="469"/>
      <c r="N29" s="469"/>
      <c r="O29" s="469"/>
      <c r="P29" s="508"/>
      <c r="Q29" s="468">
        <v>2900</v>
      </c>
      <c r="R29" s="469"/>
      <c r="S29" s="469"/>
      <c r="T29" s="469"/>
      <c r="U29" s="469"/>
      <c r="V29" s="508"/>
      <c r="W29" s="564"/>
      <c r="X29" s="565"/>
      <c r="Y29" s="566"/>
      <c r="Z29" s="467" t="s">
        <v>170</v>
      </c>
      <c r="AA29" s="447"/>
      <c r="AB29" s="447"/>
      <c r="AC29" s="447"/>
      <c r="AD29" s="447"/>
      <c r="AE29" s="447"/>
      <c r="AF29" s="447"/>
      <c r="AG29" s="448"/>
      <c r="AH29" s="468">
        <v>217</v>
      </c>
      <c r="AI29" s="469"/>
      <c r="AJ29" s="469"/>
      <c r="AK29" s="469"/>
      <c r="AL29" s="508"/>
      <c r="AM29" s="468">
        <v>598892</v>
      </c>
      <c r="AN29" s="469"/>
      <c r="AO29" s="469"/>
      <c r="AP29" s="469"/>
      <c r="AQ29" s="469"/>
      <c r="AR29" s="508"/>
      <c r="AS29" s="468">
        <v>2760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208282</v>
      </c>
      <c r="BO29" s="418"/>
      <c r="BP29" s="418"/>
      <c r="BQ29" s="418"/>
      <c r="BR29" s="418"/>
      <c r="BS29" s="418"/>
      <c r="BT29" s="418"/>
      <c r="BU29" s="419"/>
      <c r="BV29" s="417">
        <v>208230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713486</v>
      </c>
      <c r="BO30" s="587"/>
      <c r="BP30" s="587"/>
      <c r="BQ30" s="587"/>
      <c r="BR30" s="587"/>
      <c r="BS30" s="587"/>
      <c r="BT30" s="587"/>
      <c r="BU30" s="588"/>
      <c r="BV30" s="586">
        <v>692343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奈良県葛城地区清掃事務組合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墓地事業特別会計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介護保険事業</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奈良県市町村総合事務組合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学校給食特別会計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葛城広域行政事務組合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用地取得事業特別会計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介護サービス事業</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奈良広域水質検査センター組合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奈良県後期高齢者医療広域連合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奈良県広域消防組合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山辺・県北西部広域環境衛生組合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国保中央病院組合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8" zoomScaleNormal="6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527</v>
      </c>
      <c r="D34" s="1184"/>
      <c r="E34" s="1185"/>
      <c r="F34" s="32">
        <v>36.39</v>
      </c>
      <c r="G34" s="33">
        <v>39.33</v>
      </c>
      <c r="H34" s="33">
        <v>42.27</v>
      </c>
      <c r="I34" s="33">
        <v>36.32</v>
      </c>
      <c r="J34" s="34">
        <v>32.65</v>
      </c>
      <c r="K34" s="22"/>
      <c r="L34" s="22"/>
      <c r="M34" s="22"/>
      <c r="N34" s="22"/>
      <c r="O34" s="22"/>
      <c r="P34" s="22"/>
    </row>
    <row r="35" spans="1:16" ht="39" customHeight="1">
      <c r="A35" s="22"/>
      <c r="B35" s="35"/>
      <c r="C35" s="1178" t="s">
        <v>528</v>
      </c>
      <c r="D35" s="1179"/>
      <c r="E35" s="1180"/>
      <c r="F35" s="36">
        <v>10.28</v>
      </c>
      <c r="G35" s="37">
        <v>8.57</v>
      </c>
      <c r="H35" s="37">
        <v>7.78</v>
      </c>
      <c r="I35" s="37">
        <v>8.99</v>
      </c>
      <c r="J35" s="38">
        <v>5.7</v>
      </c>
      <c r="K35" s="22"/>
      <c r="L35" s="22"/>
      <c r="M35" s="22"/>
      <c r="N35" s="22"/>
      <c r="O35" s="22"/>
      <c r="P35" s="22"/>
    </row>
    <row r="36" spans="1:16" ht="39" customHeight="1">
      <c r="A36" s="22"/>
      <c r="B36" s="35"/>
      <c r="C36" s="1178" t="s">
        <v>529</v>
      </c>
      <c r="D36" s="1179"/>
      <c r="E36" s="1180"/>
      <c r="F36" s="36" t="s">
        <v>530</v>
      </c>
      <c r="G36" s="37" t="s">
        <v>531</v>
      </c>
      <c r="H36" s="37">
        <v>0.02</v>
      </c>
      <c r="I36" s="37">
        <v>1.1000000000000001</v>
      </c>
      <c r="J36" s="38">
        <v>1.41</v>
      </c>
      <c r="K36" s="22"/>
      <c r="L36" s="22"/>
      <c r="M36" s="22"/>
      <c r="N36" s="22"/>
      <c r="O36" s="22"/>
      <c r="P36" s="22"/>
    </row>
    <row r="37" spans="1:16" ht="39" customHeight="1">
      <c r="A37" s="22"/>
      <c r="B37" s="35"/>
      <c r="C37" s="1178" t="s">
        <v>532</v>
      </c>
      <c r="D37" s="1179"/>
      <c r="E37" s="1180"/>
      <c r="F37" s="36">
        <v>0.24</v>
      </c>
      <c r="G37" s="37">
        <v>0.28999999999999998</v>
      </c>
      <c r="H37" s="37">
        <v>0.42</v>
      </c>
      <c r="I37" s="37">
        <v>0.09</v>
      </c>
      <c r="J37" s="38">
        <v>0.61</v>
      </c>
      <c r="K37" s="22"/>
      <c r="L37" s="22"/>
      <c r="M37" s="22"/>
      <c r="N37" s="22"/>
      <c r="O37" s="22"/>
      <c r="P37" s="22"/>
    </row>
    <row r="38" spans="1:16" ht="39" customHeight="1">
      <c r="A38" s="22"/>
      <c r="B38" s="35"/>
      <c r="C38" s="1178" t="s">
        <v>533</v>
      </c>
      <c r="D38" s="1179"/>
      <c r="E38" s="1180"/>
      <c r="F38" s="36">
        <v>0</v>
      </c>
      <c r="G38" s="37">
        <v>0</v>
      </c>
      <c r="H38" s="37">
        <v>0</v>
      </c>
      <c r="I38" s="37">
        <v>0</v>
      </c>
      <c r="J38" s="38">
        <v>0.06</v>
      </c>
      <c r="K38" s="22"/>
      <c r="L38" s="22"/>
      <c r="M38" s="22"/>
      <c r="N38" s="22"/>
      <c r="O38" s="22"/>
      <c r="P38" s="22"/>
    </row>
    <row r="39" spans="1:16" ht="39" customHeight="1">
      <c r="A39" s="22"/>
      <c r="B39" s="35"/>
      <c r="C39" s="1178" t="s">
        <v>534</v>
      </c>
      <c r="D39" s="1179"/>
      <c r="E39" s="1180"/>
      <c r="F39" s="36">
        <v>0</v>
      </c>
      <c r="G39" s="37">
        <v>0.02</v>
      </c>
      <c r="H39" s="37">
        <v>0</v>
      </c>
      <c r="I39" s="37">
        <v>0.01</v>
      </c>
      <c r="J39" s="38">
        <v>0.01</v>
      </c>
      <c r="K39" s="22"/>
      <c r="L39" s="22"/>
      <c r="M39" s="22"/>
      <c r="N39" s="22"/>
      <c r="O39" s="22"/>
      <c r="P39" s="22"/>
    </row>
    <row r="40" spans="1:16" ht="39" customHeight="1">
      <c r="A40" s="22"/>
      <c r="B40" s="35"/>
      <c r="C40" s="1178" t="s">
        <v>535</v>
      </c>
      <c r="D40" s="1179"/>
      <c r="E40" s="1180"/>
      <c r="F40" s="36">
        <v>0.01</v>
      </c>
      <c r="G40" s="37">
        <v>0.01</v>
      </c>
      <c r="H40" s="37">
        <v>0.01</v>
      </c>
      <c r="I40" s="37">
        <v>0.01</v>
      </c>
      <c r="J40" s="38">
        <v>0</v>
      </c>
      <c r="K40" s="22"/>
      <c r="L40" s="22"/>
      <c r="M40" s="22"/>
      <c r="N40" s="22"/>
      <c r="O40" s="22"/>
      <c r="P40" s="22"/>
    </row>
    <row r="41" spans="1:16" ht="39" customHeight="1">
      <c r="A41" s="22"/>
      <c r="B41" s="35"/>
      <c r="C41" s="1178" t="s">
        <v>536</v>
      </c>
      <c r="D41" s="1179"/>
      <c r="E41" s="1180"/>
      <c r="F41" s="36">
        <v>0.2</v>
      </c>
      <c r="G41" s="37">
        <v>0</v>
      </c>
      <c r="H41" s="37">
        <v>0</v>
      </c>
      <c r="I41" s="37">
        <v>0</v>
      </c>
      <c r="J41" s="38">
        <v>0</v>
      </c>
      <c r="K41" s="22"/>
      <c r="L41" s="22"/>
      <c r="M41" s="22"/>
      <c r="N41" s="22"/>
      <c r="O41" s="22"/>
      <c r="P41" s="22"/>
    </row>
    <row r="42" spans="1:16" ht="39" customHeight="1">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538</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9" zoomScaleNormal="6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1481</v>
      </c>
      <c r="L45" s="60">
        <v>1430</v>
      </c>
      <c r="M45" s="60">
        <v>1413</v>
      </c>
      <c r="N45" s="60">
        <v>1257</v>
      </c>
      <c r="O45" s="61">
        <v>1004</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320</v>
      </c>
      <c r="L48" s="64">
        <v>317</v>
      </c>
      <c r="M48" s="64">
        <v>291</v>
      </c>
      <c r="N48" s="64">
        <v>305</v>
      </c>
      <c r="O48" s="65">
        <v>328</v>
      </c>
      <c r="P48" s="48"/>
      <c r="Q48" s="48"/>
      <c r="R48" s="48"/>
      <c r="S48" s="48"/>
      <c r="T48" s="48"/>
      <c r="U48" s="48"/>
    </row>
    <row r="49" spans="1:21" ht="30.75" customHeight="1">
      <c r="A49" s="48"/>
      <c r="B49" s="1196"/>
      <c r="C49" s="1197"/>
      <c r="D49" s="62"/>
      <c r="E49" s="1188" t="s">
        <v>16</v>
      </c>
      <c r="F49" s="1188"/>
      <c r="G49" s="1188"/>
      <c r="H49" s="1188"/>
      <c r="I49" s="1188"/>
      <c r="J49" s="1189"/>
      <c r="K49" s="63">
        <v>195</v>
      </c>
      <c r="L49" s="64">
        <v>196</v>
      </c>
      <c r="M49" s="64">
        <v>186</v>
      </c>
      <c r="N49" s="64">
        <v>202</v>
      </c>
      <c r="O49" s="65">
        <v>183</v>
      </c>
      <c r="P49" s="48"/>
      <c r="Q49" s="48"/>
      <c r="R49" s="48"/>
      <c r="S49" s="48"/>
      <c r="T49" s="48"/>
      <c r="U49" s="48"/>
    </row>
    <row r="50" spans="1:21" ht="30.75" customHeight="1">
      <c r="A50" s="48"/>
      <c r="B50" s="1196"/>
      <c r="C50" s="1197"/>
      <c r="D50" s="62"/>
      <c r="E50" s="1188" t="s">
        <v>17</v>
      </c>
      <c r="F50" s="1188"/>
      <c r="G50" s="1188"/>
      <c r="H50" s="1188"/>
      <c r="I50" s="1188"/>
      <c r="J50" s="1189"/>
      <c r="K50" s="63">
        <v>125</v>
      </c>
      <c r="L50" s="64">
        <v>125</v>
      </c>
      <c r="M50" s="64">
        <v>122</v>
      </c>
      <c r="N50" s="64">
        <v>119</v>
      </c>
      <c r="O50" s="65">
        <v>86</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v>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1341</v>
      </c>
      <c r="L52" s="64">
        <v>1324</v>
      </c>
      <c r="M52" s="64">
        <v>1346</v>
      </c>
      <c r="N52" s="64">
        <v>1287</v>
      </c>
      <c r="O52" s="65">
        <v>1112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780</v>
      </c>
      <c r="L53" s="69">
        <v>745</v>
      </c>
      <c r="M53" s="69">
        <v>666</v>
      </c>
      <c r="N53" s="69">
        <v>596</v>
      </c>
      <c r="O53" s="70">
        <v>489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8" zoomScaleNormal="6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12251</v>
      </c>
      <c r="J41" s="83">
        <v>11747</v>
      </c>
      <c r="K41" s="83">
        <v>10901</v>
      </c>
      <c r="L41" s="83">
        <v>11015</v>
      </c>
      <c r="M41" s="84">
        <v>11129</v>
      </c>
    </row>
    <row r="42" spans="2:13" ht="27.75" customHeight="1">
      <c r="B42" s="1204"/>
      <c r="C42" s="1205"/>
      <c r="D42" s="85"/>
      <c r="E42" s="1210" t="s">
        <v>26</v>
      </c>
      <c r="F42" s="1210"/>
      <c r="G42" s="1210"/>
      <c r="H42" s="1211"/>
      <c r="I42" s="86">
        <v>642</v>
      </c>
      <c r="J42" s="87">
        <v>511</v>
      </c>
      <c r="K42" s="87">
        <v>357</v>
      </c>
      <c r="L42" s="87">
        <v>238</v>
      </c>
      <c r="M42" s="88">
        <v>152</v>
      </c>
    </row>
    <row r="43" spans="2:13" ht="27.75" customHeight="1">
      <c r="B43" s="1204"/>
      <c r="C43" s="1205"/>
      <c r="D43" s="85"/>
      <c r="E43" s="1210" t="s">
        <v>27</v>
      </c>
      <c r="F43" s="1210"/>
      <c r="G43" s="1210"/>
      <c r="H43" s="1211"/>
      <c r="I43" s="86">
        <v>5296</v>
      </c>
      <c r="J43" s="87">
        <v>4969</v>
      </c>
      <c r="K43" s="87">
        <v>4678</v>
      </c>
      <c r="L43" s="87">
        <v>4453</v>
      </c>
      <c r="M43" s="88">
        <v>4373</v>
      </c>
    </row>
    <row r="44" spans="2:13" ht="27.75" customHeight="1">
      <c r="B44" s="1204"/>
      <c r="C44" s="1205"/>
      <c r="D44" s="85"/>
      <c r="E44" s="1210" t="s">
        <v>28</v>
      </c>
      <c r="F44" s="1210"/>
      <c r="G44" s="1210"/>
      <c r="H44" s="1211"/>
      <c r="I44" s="86">
        <v>1044</v>
      </c>
      <c r="J44" s="87">
        <v>973</v>
      </c>
      <c r="K44" s="87">
        <v>882</v>
      </c>
      <c r="L44" s="87">
        <v>774</v>
      </c>
      <c r="M44" s="88">
        <v>628</v>
      </c>
    </row>
    <row r="45" spans="2:13" ht="27.75" customHeight="1">
      <c r="B45" s="1204"/>
      <c r="C45" s="1205"/>
      <c r="D45" s="85"/>
      <c r="E45" s="1210" t="s">
        <v>29</v>
      </c>
      <c r="F45" s="1210"/>
      <c r="G45" s="1210"/>
      <c r="H45" s="1211"/>
      <c r="I45" s="86">
        <v>1981</v>
      </c>
      <c r="J45" s="87">
        <v>1889</v>
      </c>
      <c r="K45" s="87">
        <v>1969</v>
      </c>
      <c r="L45" s="87">
        <v>2043</v>
      </c>
      <c r="M45" s="88">
        <v>1836</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2406</v>
      </c>
      <c r="J50" s="87">
        <v>2843</v>
      </c>
      <c r="K50" s="87">
        <v>2832</v>
      </c>
      <c r="L50" s="87">
        <v>2949</v>
      </c>
      <c r="M50" s="88">
        <v>2966</v>
      </c>
    </row>
    <row r="51" spans="2:13" ht="27.75" customHeight="1">
      <c r="B51" s="1204"/>
      <c r="C51" s="1205"/>
      <c r="D51" s="85"/>
      <c r="E51" s="1210" t="s">
        <v>36</v>
      </c>
      <c r="F51" s="1210"/>
      <c r="G51" s="1210"/>
      <c r="H51" s="1211"/>
      <c r="I51" s="86" t="s">
        <v>481</v>
      </c>
      <c r="J51" s="87" t="s">
        <v>481</v>
      </c>
      <c r="K51" s="87" t="s">
        <v>481</v>
      </c>
      <c r="L51" s="87" t="s">
        <v>481</v>
      </c>
      <c r="M51" s="88" t="s">
        <v>481</v>
      </c>
    </row>
    <row r="52" spans="2:13" ht="27.75" customHeight="1">
      <c r="B52" s="1206"/>
      <c r="C52" s="1207"/>
      <c r="D52" s="85"/>
      <c r="E52" s="1210" t="s">
        <v>37</v>
      </c>
      <c r="F52" s="1210"/>
      <c r="G52" s="1210"/>
      <c r="H52" s="1211"/>
      <c r="I52" s="86">
        <v>13140</v>
      </c>
      <c r="J52" s="87">
        <v>12843</v>
      </c>
      <c r="K52" s="87">
        <v>12581</v>
      </c>
      <c r="L52" s="87">
        <v>12065</v>
      </c>
      <c r="M52" s="88">
        <v>12235</v>
      </c>
    </row>
    <row r="53" spans="2:13" ht="27.75" customHeight="1" thickBot="1">
      <c r="B53" s="1217" t="s">
        <v>21</v>
      </c>
      <c r="C53" s="1218"/>
      <c r="D53" s="92"/>
      <c r="E53" s="1219" t="s">
        <v>38</v>
      </c>
      <c r="F53" s="1219"/>
      <c r="G53" s="1219"/>
      <c r="H53" s="1220"/>
      <c r="I53" s="93">
        <v>5667</v>
      </c>
      <c r="J53" s="94">
        <v>4402</v>
      </c>
      <c r="K53" s="94">
        <v>3373</v>
      </c>
      <c r="L53" s="94">
        <v>3508</v>
      </c>
      <c r="M53" s="95">
        <v>2917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35" t="s">
        <v>561</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44"/>
      <c r="H50" s="1245"/>
      <c r="I50" s="1245"/>
      <c r="J50" s="1246"/>
      <c r="K50" s="356" t="s">
        <v>520</v>
      </c>
      <c r="L50" s="356" t="s">
        <v>521</v>
      </c>
      <c r="M50" s="356" t="s">
        <v>522</v>
      </c>
      <c r="N50" s="356" t="s">
        <v>523</v>
      </c>
      <c r="O50" s="356" t="s">
        <v>524</v>
      </c>
    </row>
    <row r="51" spans="1:17">
      <c r="B51" s="250"/>
      <c r="C51" s="246"/>
      <c r="D51" s="246"/>
      <c r="E51" s="246"/>
      <c r="F51" s="246"/>
      <c r="G51" s="1247" t="s">
        <v>554</v>
      </c>
      <c r="H51" s="1248"/>
      <c r="I51" s="1253" t="s">
        <v>555</v>
      </c>
      <c r="J51" s="1253"/>
      <c r="K51" s="1255"/>
      <c r="L51" s="1255"/>
      <c r="M51" s="1255"/>
      <c r="N51" s="1221">
        <v>56.7</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556</v>
      </c>
      <c r="J53" s="1233"/>
      <c r="K53" s="1256"/>
      <c r="L53" s="1256"/>
      <c r="M53" s="1256"/>
      <c r="N53" s="1225">
        <v>64.8</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557</v>
      </c>
      <c r="H55" s="1228"/>
      <c r="I55" s="1233" t="s">
        <v>555</v>
      </c>
      <c r="J55" s="1233"/>
      <c r="K55" s="1255"/>
      <c r="L55" s="1255"/>
      <c r="M55" s="1255"/>
      <c r="N55" s="1221">
        <v>13</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556</v>
      </c>
      <c r="J57" s="1223"/>
      <c r="K57" s="1256"/>
      <c r="L57" s="1256"/>
      <c r="M57" s="1256"/>
      <c r="N57" s="1225">
        <v>53.7</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35" t="s">
        <v>562</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44"/>
      <c r="H72" s="1245"/>
      <c r="I72" s="1245"/>
      <c r="J72" s="1246"/>
      <c r="K72" s="356" t="s">
        <v>520</v>
      </c>
      <c r="L72" s="356" t="s">
        <v>521</v>
      </c>
      <c r="M72" s="356" t="s">
        <v>522</v>
      </c>
      <c r="N72" s="356" t="s">
        <v>523</v>
      </c>
      <c r="O72" s="356" t="s">
        <v>524</v>
      </c>
    </row>
    <row r="73" spans="2:30">
      <c r="B73" s="250"/>
      <c r="C73" s="246"/>
      <c r="D73" s="246"/>
      <c r="E73" s="246"/>
      <c r="F73" s="246"/>
      <c r="G73" s="1247" t="s">
        <v>554</v>
      </c>
      <c r="H73" s="1248"/>
      <c r="I73" s="1253" t="s">
        <v>555</v>
      </c>
      <c r="J73" s="1253"/>
      <c r="K73" s="1234">
        <v>97</v>
      </c>
      <c r="L73" s="1234">
        <v>73.900000000000006</v>
      </c>
      <c r="M73" s="1221">
        <v>57</v>
      </c>
      <c r="N73" s="1221">
        <v>56.7</v>
      </c>
      <c r="O73" s="1221">
        <v>46.7</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560</v>
      </c>
      <c r="J75" s="1233"/>
      <c r="K75" s="1225">
        <v>14</v>
      </c>
      <c r="L75" s="1225">
        <v>13.3</v>
      </c>
      <c r="M75" s="1225">
        <v>12.3</v>
      </c>
      <c r="N75" s="1225">
        <v>11.1</v>
      </c>
      <c r="O75" s="1225">
        <v>9.5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557</v>
      </c>
      <c r="H77" s="1228"/>
      <c r="I77" s="1233" t="s">
        <v>555</v>
      </c>
      <c r="J77" s="1233"/>
      <c r="K77" s="1234">
        <v>30.7</v>
      </c>
      <c r="L77" s="1234">
        <v>22.3</v>
      </c>
      <c r="M77" s="1221">
        <v>20.3</v>
      </c>
      <c r="N77" s="1221">
        <v>13</v>
      </c>
      <c r="O77" s="1221">
        <v>21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560</v>
      </c>
      <c r="J79" s="1223"/>
      <c r="K79" s="1224">
        <v>9.1999999999999993</v>
      </c>
      <c r="L79" s="1224">
        <v>8.5</v>
      </c>
      <c r="M79" s="1224">
        <v>7.7</v>
      </c>
      <c r="N79" s="1224">
        <v>6.8</v>
      </c>
      <c r="O79" s="1224">
        <v>6.8</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3"/>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11357</v>
      </c>
      <c r="E3" s="118"/>
      <c r="F3" s="119">
        <v>46819</v>
      </c>
      <c r="G3" s="120"/>
      <c r="H3" s="121"/>
    </row>
    <row r="4" spans="1:8">
      <c r="A4" s="122"/>
      <c r="B4" s="123"/>
      <c r="C4" s="124"/>
      <c r="D4" s="125">
        <v>4532</v>
      </c>
      <c r="E4" s="126"/>
      <c r="F4" s="127">
        <v>24121</v>
      </c>
      <c r="G4" s="128"/>
      <c r="H4" s="129"/>
    </row>
    <row r="5" spans="1:8">
      <c r="A5" s="110" t="s">
        <v>514</v>
      </c>
      <c r="B5" s="115"/>
      <c r="C5" s="116"/>
      <c r="D5" s="117">
        <v>15315</v>
      </c>
      <c r="E5" s="118"/>
      <c r="F5" s="119">
        <v>53270</v>
      </c>
      <c r="G5" s="120"/>
      <c r="H5" s="121"/>
    </row>
    <row r="6" spans="1:8">
      <c r="A6" s="122"/>
      <c r="B6" s="123"/>
      <c r="C6" s="124"/>
      <c r="D6" s="125">
        <v>8280</v>
      </c>
      <c r="E6" s="126"/>
      <c r="F6" s="127">
        <v>24316</v>
      </c>
      <c r="G6" s="128"/>
      <c r="H6" s="129"/>
    </row>
    <row r="7" spans="1:8">
      <c r="A7" s="110" t="s">
        <v>515</v>
      </c>
      <c r="B7" s="115"/>
      <c r="C7" s="116"/>
      <c r="D7" s="117">
        <v>12710</v>
      </c>
      <c r="E7" s="118"/>
      <c r="F7" s="119">
        <v>53292</v>
      </c>
      <c r="G7" s="120"/>
      <c r="H7" s="121"/>
    </row>
    <row r="8" spans="1:8">
      <c r="A8" s="122"/>
      <c r="B8" s="123"/>
      <c r="C8" s="124"/>
      <c r="D8" s="125">
        <v>3909</v>
      </c>
      <c r="E8" s="126"/>
      <c r="F8" s="127">
        <v>28900</v>
      </c>
      <c r="G8" s="128"/>
      <c r="H8" s="129"/>
    </row>
    <row r="9" spans="1:8">
      <c r="A9" s="110" t="s">
        <v>516</v>
      </c>
      <c r="B9" s="115"/>
      <c r="C9" s="116"/>
      <c r="D9" s="117">
        <v>45861</v>
      </c>
      <c r="E9" s="118"/>
      <c r="F9" s="119">
        <v>49919</v>
      </c>
      <c r="G9" s="120"/>
      <c r="H9" s="121"/>
    </row>
    <row r="10" spans="1:8">
      <c r="A10" s="122"/>
      <c r="B10" s="123"/>
      <c r="C10" s="124"/>
      <c r="D10" s="125">
        <v>41990</v>
      </c>
      <c r="E10" s="126"/>
      <c r="F10" s="127">
        <v>26398</v>
      </c>
      <c r="G10" s="128"/>
      <c r="H10" s="129"/>
    </row>
    <row r="11" spans="1:8">
      <c r="A11" s="110" t="s">
        <v>517</v>
      </c>
      <c r="B11" s="115"/>
      <c r="C11" s="116"/>
      <c r="D11" s="117">
        <v>50382</v>
      </c>
      <c r="E11" s="118"/>
      <c r="F11" s="119">
        <v>47738</v>
      </c>
      <c r="G11" s="120"/>
      <c r="H11" s="121"/>
    </row>
    <row r="12" spans="1:8">
      <c r="A12" s="122"/>
      <c r="B12" s="123"/>
      <c r="C12" s="130"/>
      <c r="D12" s="125">
        <v>42960</v>
      </c>
      <c r="E12" s="126"/>
      <c r="F12" s="127">
        <v>24937</v>
      </c>
      <c r="G12" s="128"/>
      <c r="H12" s="129"/>
    </row>
    <row r="13" spans="1:8">
      <c r="A13" s="110"/>
      <c r="B13" s="115"/>
      <c r="C13" s="131"/>
      <c r="D13" s="132">
        <v>27125</v>
      </c>
      <c r="E13" s="133"/>
      <c r="F13" s="134">
        <v>50208</v>
      </c>
      <c r="G13" s="135"/>
      <c r="H13" s="121"/>
    </row>
    <row r="14" spans="1:8">
      <c r="A14" s="122"/>
      <c r="B14" s="123"/>
      <c r="C14" s="124"/>
      <c r="D14" s="125">
        <v>20334</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10.49</v>
      </c>
      <c r="C19" s="136">
        <f>ROUND(VALUE(SUBSTITUTE(実質収支比率等に係る経年分析!G$48,"▲","-")),2)</f>
        <v>8.57</v>
      </c>
      <c r="D19" s="136">
        <f>ROUND(VALUE(SUBSTITUTE(実質収支比率等に係る経年分析!H$48,"▲","-")),2)</f>
        <v>7.79</v>
      </c>
      <c r="E19" s="136">
        <f>ROUND(VALUE(SUBSTITUTE(実質収支比率等に係る経年分析!I$48,"▲","-")),2)</f>
        <v>8.99</v>
      </c>
      <c r="F19" s="136">
        <f>ROUND(VALUE(SUBSTITUTE(実質収支比率等に係る経年分析!J$48,"▲","-")),2)</f>
        <v>5.71</v>
      </c>
    </row>
    <row r="20" spans="1:11">
      <c r="A20" s="136" t="s">
        <v>43</v>
      </c>
      <c r="B20" s="136">
        <f>ROUND(VALUE(SUBSTITUTE(実質収支比率等に係る経年分析!F$47,"▲","-")),2)</f>
        <v>21</v>
      </c>
      <c r="C20" s="136">
        <f>ROUND(VALUE(SUBSTITUTE(実質収支比率等に係る経年分析!G$47,"▲","-")),2)</f>
        <v>26.26</v>
      </c>
      <c r="D20" s="136">
        <f>ROUND(VALUE(SUBSTITUTE(実質収支比率等に係る経年分析!H$47,"▲","-")),2)</f>
        <v>26.38</v>
      </c>
      <c r="E20" s="136">
        <f>ROUND(VALUE(SUBSTITUTE(実質収支比率等に係る経年分析!I$47,"▲","-")),2)</f>
        <v>25.7</v>
      </c>
      <c r="F20" s="136">
        <f>ROUND(VALUE(SUBSTITUTE(実質収支比率等に係る経年分析!J$47,"▲","-")),2)</f>
        <v>26.14</v>
      </c>
    </row>
    <row r="21" spans="1:11">
      <c r="A21" s="136" t="s">
        <v>44</v>
      </c>
      <c r="B21" s="136">
        <f>IF(ISNUMBER(VALUE(SUBSTITUTE(実質収支比率等に係る経年分析!F$49,"▲","-"))),ROUND(VALUE(SUBSTITUTE(実質収支比率等に係る経年分析!F$49,"▲","-")),2),NA())</f>
        <v>4.7300000000000004</v>
      </c>
      <c r="C21" s="136">
        <f>IF(ISNUMBER(VALUE(SUBSTITUTE(実質収支比率等に係る経年分析!G$49,"▲","-"))),ROUND(VALUE(SUBSTITUTE(実質収支比率等に係る経年分析!G$49,"▲","-")),2),NA())</f>
        <v>3.75</v>
      </c>
      <c r="D21" s="136">
        <f>IF(ISNUMBER(VALUE(SUBSTITUTE(実質収支比率等に係る経年分析!H$49,"▲","-"))),ROUND(VALUE(SUBSTITUTE(実質収支比率等に係る経年分析!H$49,"▲","-")),2),NA())</f>
        <v>-0.66</v>
      </c>
      <c r="E21" s="136">
        <f>IF(ISNUMBER(VALUE(SUBSTITUTE(実質収支比率等に係る経年分析!I$49,"▲","-"))),ROUND(VALUE(SUBSTITUTE(実質収支比率等に係る経年分析!I$49,"▲","-")),2),NA())</f>
        <v>1.49</v>
      </c>
      <c r="F21" s="136">
        <f>IF(ISNUMBER(VALUE(SUBSTITUTE(実質収支比率等に係る経年分析!J$49,"▲","-"))),ROUND(VALUE(SUBSTITUTE(実質収支比率等に係る経年分析!J$49,"▲","-")),2),NA())</f>
        <v>-3.39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墓地事業特別会計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介護サービス事業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0.61</v>
      </c>
    </row>
    <row r="34" spans="1:16">
      <c r="A34" s="137" t="str">
        <f>IF(連結実質赤字比率に係る赤字・黒字の構成分析!C$36="",NA(),連結実質赤字比率に係る赤字・黒字の構成分析!C$36)</f>
        <v>国民健康保険事業</v>
      </c>
      <c r="B34" s="137">
        <f>IF(ROUND(VALUE(SUBSTITUTE(連結実質赤字比率に係る赤字・黒字の構成分析!F$36,"▲", "-")), 2) &lt; 0, ABS(ROUND(VALUE(SUBSTITUTE(連結実質赤字比率に係る赤字・黒字の構成分析!F$36,"▲", "-")), 2)), NA())</f>
        <v>2.63</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1.24</v>
      </c>
      <c r="E34" s="137" t="e">
        <f>IF(ROUND(VALUE(SUBSTITUTE(連結実質赤字比率に係る赤字・黒字の構成分析!G$36,"▲", "-")), 2) &gt;= 0, ABS(ROUND(VALUE(SUBSTITUTE(連結実質赤字比率に係る赤字・黒字の構成分析!G$36,"▲", "-")), 2)), NA())</f>
        <v>#N/A</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1.1000000000000001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10.28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42.27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36.32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32.65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1341</v>
      </c>
      <c r="E42" s="138"/>
      <c r="F42" s="138"/>
      <c r="G42" s="138">
        <f>'実質公債費比率（分子）の構造'!L$52</f>
        <v>1324</v>
      </c>
      <c r="H42" s="138"/>
      <c r="I42" s="138"/>
      <c r="J42" s="138">
        <f>'実質公債費比率（分子）の構造'!M$52</f>
        <v>1346</v>
      </c>
      <c r="K42" s="138"/>
      <c r="L42" s="138"/>
      <c r="M42" s="138">
        <f>'実質公債費比率（分子）の構造'!N$52</f>
        <v>1287</v>
      </c>
      <c r="N42" s="138"/>
      <c r="O42" s="138"/>
      <c r="P42" s="138">
        <f>'実質公債費比率（分子）の構造'!O$52</f>
        <v>1112</v>
      </c>
    </row>
    <row r="43" spans="1:16">
      <c r="A43" s="138" t="s">
        <v>52</v>
      </c>
      <c r="B43" s="138" t="str">
        <f>'実質公債費比率（分子）の構造'!K$51</f>
        <v>-</v>
      </c>
      <c r="C43" s="138"/>
      <c r="D43" s="138"/>
      <c r="E43" s="138">
        <f>'実質公債費比率（分子）の構造'!L$51</f>
        <v>1</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125</v>
      </c>
      <c r="C44" s="138"/>
      <c r="D44" s="138"/>
      <c r="E44" s="138">
        <f>'実質公債費比率（分子）の構造'!L$50</f>
        <v>125</v>
      </c>
      <c r="F44" s="138"/>
      <c r="G44" s="138"/>
      <c r="H44" s="138">
        <f>'実質公債費比率（分子）の構造'!M$50</f>
        <v>122</v>
      </c>
      <c r="I44" s="138"/>
      <c r="J44" s="138"/>
      <c r="K44" s="138">
        <f>'実質公債費比率（分子）の構造'!N$50</f>
        <v>119</v>
      </c>
      <c r="L44" s="138"/>
      <c r="M44" s="138"/>
      <c r="N44" s="138">
        <f>'実質公債費比率（分子）の構造'!O$50</f>
        <v>86</v>
      </c>
      <c r="O44" s="138"/>
      <c r="P44" s="138"/>
    </row>
    <row r="45" spans="1:16">
      <c r="A45" s="138" t="s">
        <v>54</v>
      </c>
      <c r="B45" s="138">
        <f>'実質公債費比率（分子）の構造'!K$49</f>
        <v>195</v>
      </c>
      <c r="C45" s="138"/>
      <c r="D45" s="138"/>
      <c r="E45" s="138">
        <f>'実質公債費比率（分子）の構造'!L$49</f>
        <v>196</v>
      </c>
      <c r="F45" s="138"/>
      <c r="G45" s="138"/>
      <c r="H45" s="138">
        <f>'実質公債費比率（分子）の構造'!M$49</f>
        <v>186</v>
      </c>
      <c r="I45" s="138"/>
      <c r="J45" s="138"/>
      <c r="K45" s="138">
        <f>'実質公債費比率（分子）の構造'!N$49</f>
        <v>202</v>
      </c>
      <c r="L45" s="138"/>
      <c r="M45" s="138"/>
      <c r="N45" s="138">
        <f>'実質公債費比率（分子）の構造'!O$49</f>
        <v>183</v>
      </c>
      <c r="O45" s="138"/>
      <c r="P45" s="138"/>
    </row>
    <row r="46" spans="1:16">
      <c r="A46" s="138" t="s">
        <v>55</v>
      </c>
      <c r="B46" s="138">
        <f>'実質公債費比率（分子）の構造'!K$48</f>
        <v>320</v>
      </c>
      <c r="C46" s="138"/>
      <c r="D46" s="138"/>
      <c r="E46" s="138">
        <f>'実質公債費比率（分子）の構造'!L$48</f>
        <v>317</v>
      </c>
      <c r="F46" s="138"/>
      <c r="G46" s="138"/>
      <c r="H46" s="138">
        <f>'実質公債費比率（分子）の構造'!M$48</f>
        <v>291</v>
      </c>
      <c r="I46" s="138"/>
      <c r="J46" s="138"/>
      <c r="K46" s="138">
        <f>'実質公債費比率（分子）の構造'!N$48</f>
        <v>305</v>
      </c>
      <c r="L46" s="138"/>
      <c r="M46" s="138"/>
      <c r="N46" s="138">
        <f>'実質公債費比率（分子）の構造'!O$48</f>
        <v>328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1481</v>
      </c>
      <c r="C49" s="138"/>
      <c r="D49" s="138"/>
      <c r="E49" s="138">
        <f>'実質公債費比率（分子）の構造'!L$45</f>
        <v>1430</v>
      </c>
      <c r="F49" s="138"/>
      <c r="G49" s="138"/>
      <c r="H49" s="138">
        <f>'実質公債費比率（分子）の構造'!M$45</f>
        <v>1413</v>
      </c>
      <c r="I49" s="138"/>
      <c r="J49" s="138"/>
      <c r="K49" s="138">
        <f>'実質公債費比率（分子）の構造'!N$45</f>
        <v>1257</v>
      </c>
      <c r="L49" s="138"/>
      <c r="M49" s="138"/>
      <c r="N49" s="138">
        <f>'実質公債費比率（分子）の構造'!O$45</f>
        <v>1004</v>
      </c>
      <c r="O49" s="138"/>
      <c r="P49" s="138"/>
    </row>
    <row r="50" spans="1:16">
      <c r="A50" s="138" t="s">
        <v>59</v>
      </c>
      <c r="B50" s="138" t="e">
        <f>NA()</f>
        <v>#N/A</v>
      </c>
      <c r="C50" s="138">
        <f>IF(ISNUMBER('実質公債費比率（分子）の構造'!K$53),'実質公債費比率（分子）の構造'!K$53,NA())</f>
        <v>780</v>
      </c>
      <c r="D50" s="138" t="e">
        <f>NA()</f>
        <v>#N/A</v>
      </c>
      <c r="E50" s="138" t="e">
        <f>NA()</f>
        <v>#N/A</v>
      </c>
      <c r="F50" s="138">
        <f>IF(ISNUMBER('実質公債費比率（分子）の構造'!L$53),'実質公債費比率（分子）の構造'!L$53,NA())</f>
        <v>745</v>
      </c>
      <c r="G50" s="138" t="e">
        <f>NA()</f>
        <v>#N/A</v>
      </c>
      <c r="H50" s="138" t="e">
        <f>NA()</f>
        <v>#N/A</v>
      </c>
      <c r="I50" s="138">
        <f>IF(ISNUMBER('実質公債費比率（分子）の構造'!M$53),'実質公債費比率（分子）の構造'!M$53,NA())</f>
        <v>666</v>
      </c>
      <c r="J50" s="138" t="e">
        <f>NA()</f>
        <v>#N/A</v>
      </c>
      <c r="K50" s="138" t="e">
        <f>NA()</f>
        <v>#N/A</v>
      </c>
      <c r="L50" s="138">
        <f>IF(ISNUMBER('実質公債費比率（分子）の構造'!N$53),'実質公債費比率（分子）の構造'!N$53,NA())</f>
        <v>596</v>
      </c>
      <c r="M50" s="138" t="e">
        <f>NA()</f>
        <v>#N/A</v>
      </c>
      <c r="N50" s="138" t="e">
        <f>NA()</f>
        <v>#N/A</v>
      </c>
      <c r="O50" s="138">
        <f>IF(ISNUMBER('実質公債費比率（分子）の構造'!O$53),'実質公債費比率（分子）の構造'!O$53,NA())</f>
        <v>489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13140</v>
      </c>
      <c r="E56" s="137"/>
      <c r="F56" s="137"/>
      <c r="G56" s="137">
        <f>'将来負担比率（分子）の構造'!J$52</f>
        <v>12843</v>
      </c>
      <c r="H56" s="137"/>
      <c r="I56" s="137"/>
      <c r="J56" s="137">
        <f>'将来負担比率（分子）の構造'!K$52</f>
        <v>12581</v>
      </c>
      <c r="K56" s="137"/>
      <c r="L56" s="137"/>
      <c r="M56" s="137">
        <f>'将来負担比率（分子）の構造'!L$52</f>
        <v>12065</v>
      </c>
      <c r="N56" s="137"/>
      <c r="O56" s="137"/>
      <c r="P56" s="137">
        <f>'将来負担比率（分子）の構造'!M$52</f>
        <v>12235</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2406</v>
      </c>
      <c r="E58" s="137"/>
      <c r="F58" s="137"/>
      <c r="G58" s="137">
        <f>'将来負担比率（分子）の構造'!J$50</f>
        <v>2843</v>
      </c>
      <c r="H58" s="137"/>
      <c r="I58" s="137"/>
      <c r="J58" s="137">
        <f>'将来負担比率（分子）の構造'!K$50</f>
        <v>2832</v>
      </c>
      <c r="K58" s="137"/>
      <c r="L58" s="137"/>
      <c r="M58" s="137">
        <f>'将来負担比率（分子）の構造'!L$50</f>
        <v>2949</v>
      </c>
      <c r="N58" s="137"/>
      <c r="O58" s="137"/>
      <c r="P58" s="137">
        <f>'将来負担比率（分子）の構造'!M$50</f>
        <v>2966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1981</v>
      </c>
      <c r="C62" s="137"/>
      <c r="D62" s="137"/>
      <c r="E62" s="137">
        <f>'将来負担比率（分子）の構造'!J$45</f>
        <v>1889</v>
      </c>
      <c r="F62" s="137"/>
      <c r="G62" s="137"/>
      <c r="H62" s="137">
        <f>'将来負担比率（分子）の構造'!K$45</f>
        <v>1969</v>
      </c>
      <c r="I62" s="137"/>
      <c r="J62" s="137"/>
      <c r="K62" s="137">
        <f>'将来負担比率（分子）の構造'!L$45</f>
        <v>2043</v>
      </c>
      <c r="L62" s="137"/>
      <c r="M62" s="137"/>
      <c r="N62" s="137">
        <f>'将来負担比率（分子）の構造'!M$45</f>
        <v>1836</v>
      </c>
      <c r="O62" s="137"/>
      <c r="P62" s="137"/>
    </row>
    <row r="63" spans="1:16">
      <c r="A63" s="137" t="s">
        <v>28</v>
      </c>
      <c r="B63" s="137">
        <f>'将来負担比率（分子）の構造'!I$44</f>
        <v>1044</v>
      </c>
      <c r="C63" s="137"/>
      <c r="D63" s="137"/>
      <c r="E63" s="137">
        <f>'将来負担比率（分子）の構造'!J$44</f>
        <v>973</v>
      </c>
      <c r="F63" s="137"/>
      <c r="G63" s="137"/>
      <c r="H63" s="137">
        <f>'将来負担比率（分子）の構造'!K$44</f>
        <v>882</v>
      </c>
      <c r="I63" s="137"/>
      <c r="J63" s="137"/>
      <c r="K63" s="137">
        <f>'将来負担比率（分子）の構造'!L$44</f>
        <v>774</v>
      </c>
      <c r="L63" s="137"/>
      <c r="M63" s="137"/>
      <c r="N63" s="137">
        <f>'将来負担比率（分子）の構造'!M$44</f>
        <v>628</v>
      </c>
      <c r="O63" s="137"/>
      <c r="P63" s="137"/>
    </row>
    <row r="64" spans="1:16">
      <c r="A64" s="137" t="s">
        <v>27</v>
      </c>
      <c r="B64" s="137">
        <f>'将来負担比率（分子）の構造'!I$43</f>
        <v>5296</v>
      </c>
      <c r="C64" s="137"/>
      <c r="D64" s="137"/>
      <c r="E64" s="137">
        <f>'将来負担比率（分子）の構造'!J$43</f>
        <v>4969</v>
      </c>
      <c r="F64" s="137"/>
      <c r="G64" s="137"/>
      <c r="H64" s="137">
        <f>'将来負担比率（分子）の構造'!K$43</f>
        <v>4678</v>
      </c>
      <c r="I64" s="137"/>
      <c r="J64" s="137"/>
      <c r="K64" s="137">
        <f>'将来負担比率（分子）の構造'!L$43</f>
        <v>4453</v>
      </c>
      <c r="L64" s="137"/>
      <c r="M64" s="137"/>
      <c r="N64" s="137">
        <f>'将来負担比率（分子）の構造'!M$43</f>
        <v>4373</v>
      </c>
      <c r="O64" s="137"/>
      <c r="P64" s="137"/>
    </row>
    <row r="65" spans="1:16">
      <c r="A65" s="137" t="s">
        <v>26</v>
      </c>
      <c r="B65" s="137">
        <f>'将来負担比率（分子）の構造'!I$42</f>
        <v>642</v>
      </c>
      <c r="C65" s="137"/>
      <c r="D65" s="137"/>
      <c r="E65" s="137">
        <f>'将来負担比率（分子）の構造'!J$42</f>
        <v>511</v>
      </c>
      <c r="F65" s="137"/>
      <c r="G65" s="137"/>
      <c r="H65" s="137">
        <f>'将来負担比率（分子）の構造'!K$42</f>
        <v>357</v>
      </c>
      <c r="I65" s="137"/>
      <c r="J65" s="137"/>
      <c r="K65" s="137">
        <f>'将来負担比率（分子）の構造'!L$42</f>
        <v>238</v>
      </c>
      <c r="L65" s="137"/>
      <c r="M65" s="137"/>
      <c r="N65" s="137">
        <f>'将来負担比率（分子）の構造'!M$42</f>
        <v>152</v>
      </c>
      <c r="O65" s="137"/>
      <c r="P65" s="137"/>
    </row>
    <row r="66" spans="1:16">
      <c r="A66" s="137" t="s">
        <v>25</v>
      </c>
      <c r="B66" s="137">
        <f>'将来負担比率（分子）の構造'!I$41</f>
        <v>12251</v>
      </c>
      <c r="C66" s="137"/>
      <c r="D66" s="137"/>
      <c r="E66" s="137">
        <f>'将来負担比率（分子）の構造'!J$41</f>
        <v>11747</v>
      </c>
      <c r="F66" s="137"/>
      <c r="G66" s="137"/>
      <c r="H66" s="137">
        <f>'将来負担比率（分子）の構造'!K$41</f>
        <v>10901</v>
      </c>
      <c r="I66" s="137"/>
      <c r="J66" s="137"/>
      <c r="K66" s="137">
        <f>'将来負担比率（分子）の構造'!L$41</f>
        <v>11015</v>
      </c>
      <c r="L66" s="137"/>
      <c r="M66" s="137"/>
      <c r="N66" s="137">
        <f>'将来負担比率（分子）の構造'!M$41</f>
        <v>11129</v>
      </c>
      <c r="O66" s="137"/>
      <c r="P66" s="137"/>
    </row>
    <row r="67" spans="1:16">
      <c r="A67" s="137" t="s">
        <v>63</v>
      </c>
      <c r="B67" s="137" t="e">
        <f>NA()</f>
        <v>#N/A</v>
      </c>
      <c r="C67" s="137">
        <f>IF(ISNUMBER('将来負担比率（分子）の構造'!I$53), IF('将来負担比率（分子）の構造'!I$53 &lt; 0, 0, '将来負担比率（分子）の構造'!I$53), NA())</f>
        <v>5667</v>
      </c>
      <c r="D67" s="137" t="e">
        <f>NA()</f>
        <v>#N/A</v>
      </c>
      <c r="E67" s="137" t="e">
        <f>NA()</f>
        <v>#N/A</v>
      </c>
      <c r="F67" s="137">
        <f>IF(ISNUMBER('将来負担比率（分子）の構造'!J$53), IF('将来負担比率（分子）の構造'!J$53 &lt; 0, 0, '将来負担比率（分子）の構造'!J$53), NA())</f>
        <v>4402</v>
      </c>
      <c r="G67" s="137" t="e">
        <f>NA()</f>
        <v>#N/A</v>
      </c>
      <c r="H67" s="137" t="e">
        <f>NA()</f>
        <v>#N/A</v>
      </c>
      <c r="I67" s="137">
        <f>IF(ISNUMBER('将来負担比率（分子）の構造'!K$53), IF('将来負担比率（分子）の構造'!K$53 &lt; 0, 0, '将来負担比率（分子）の構造'!K$53), NA())</f>
        <v>3373</v>
      </c>
      <c r="J67" s="137" t="e">
        <f>NA()</f>
        <v>#N/A</v>
      </c>
      <c r="K67" s="137" t="e">
        <f>NA()</f>
        <v>#N/A</v>
      </c>
      <c r="L67" s="137">
        <f>IF(ISNUMBER('将来負担比率（分子）の構造'!L$53), IF('将来負担比率（分子）の構造'!L$53 &lt; 0, 0, '将来負担比率（分子）の構造'!L$53), NA())</f>
        <v>3508</v>
      </c>
      <c r="M67" s="137" t="e">
        <f>NA()</f>
        <v>#N/A</v>
      </c>
      <c r="N67" s="137" t="e">
        <f>NA()</f>
        <v>#N/A</v>
      </c>
      <c r="O67" s="137">
        <f>IF(ISNUMBER('将来負担比率（分子）の構造'!M$53), IF('将来負担比率（分子）の構造'!M$53 &lt; 0, 0, '将来負担比率（分子）の構造'!M$53), NA())</f>
        <v>2917</v>
      </c>
      <c r="P67" s="137" t="e">
        <f>NA()</f>
        <v>#N/A</v>
      </c>
    </row>
  </sheetData>
  <sheetProtection password="851F"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4002334</v>
      </c>
      <c r="S5" s="615"/>
      <c r="T5" s="615"/>
      <c r="U5" s="615"/>
      <c r="V5" s="615"/>
      <c r="W5" s="615"/>
      <c r="X5" s="615"/>
      <c r="Y5" s="616"/>
      <c r="Z5" s="617">
        <v>32.5</v>
      </c>
      <c r="AA5" s="617"/>
      <c r="AB5" s="617"/>
      <c r="AC5" s="617"/>
      <c r="AD5" s="618">
        <v>4002334</v>
      </c>
      <c r="AE5" s="618"/>
      <c r="AF5" s="618"/>
      <c r="AG5" s="618"/>
      <c r="AH5" s="618"/>
      <c r="AI5" s="618"/>
      <c r="AJ5" s="618"/>
      <c r="AK5" s="618"/>
      <c r="AL5" s="619">
        <v>57.6</v>
      </c>
      <c r="AM5" s="620"/>
      <c r="AN5" s="620"/>
      <c r="AO5" s="621"/>
      <c r="AP5" s="611" t="s">
        <v>209</v>
      </c>
      <c r="AQ5" s="612"/>
      <c r="AR5" s="612"/>
      <c r="AS5" s="612"/>
      <c r="AT5" s="612"/>
      <c r="AU5" s="612"/>
      <c r="AV5" s="612"/>
      <c r="AW5" s="612"/>
      <c r="AX5" s="612"/>
      <c r="AY5" s="612"/>
      <c r="AZ5" s="612"/>
      <c r="BA5" s="612"/>
      <c r="BB5" s="612"/>
      <c r="BC5" s="612"/>
      <c r="BD5" s="612"/>
      <c r="BE5" s="612"/>
      <c r="BF5" s="613"/>
      <c r="BG5" s="625">
        <v>4002334</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84983</v>
      </c>
      <c r="S6" s="626"/>
      <c r="T6" s="626"/>
      <c r="U6" s="626"/>
      <c r="V6" s="626"/>
      <c r="W6" s="626"/>
      <c r="X6" s="626"/>
      <c r="Y6" s="627"/>
      <c r="Z6" s="628">
        <v>0.7</v>
      </c>
      <c r="AA6" s="628"/>
      <c r="AB6" s="628"/>
      <c r="AC6" s="628"/>
      <c r="AD6" s="629">
        <v>84983</v>
      </c>
      <c r="AE6" s="629"/>
      <c r="AF6" s="629"/>
      <c r="AG6" s="629"/>
      <c r="AH6" s="629"/>
      <c r="AI6" s="629"/>
      <c r="AJ6" s="629"/>
      <c r="AK6" s="629"/>
      <c r="AL6" s="630">
        <v>1.2</v>
      </c>
      <c r="AM6" s="631"/>
      <c r="AN6" s="631"/>
      <c r="AO6" s="632"/>
      <c r="AP6" s="622" t="s">
        <v>215</v>
      </c>
      <c r="AQ6" s="623"/>
      <c r="AR6" s="623"/>
      <c r="AS6" s="623"/>
      <c r="AT6" s="623"/>
      <c r="AU6" s="623"/>
      <c r="AV6" s="623"/>
      <c r="AW6" s="623"/>
      <c r="AX6" s="623"/>
      <c r="AY6" s="623"/>
      <c r="AZ6" s="623"/>
      <c r="BA6" s="623"/>
      <c r="BB6" s="623"/>
      <c r="BC6" s="623"/>
      <c r="BD6" s="623"/>
      <c r="BE6" s="623"/>
      <c r="BF6" s="624"/>
      <c r="BG6" s="625">
        <v>4002334</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123162</v>
      </c>
      <c r="CS6" s="626"/>
      <c r="CT6" s="626"/>
      <c r="CU6" s="626"/>
      <c r="CV6" s="626"/>
      <c r="CW6" s="626"/>
      <c r="CX6" s="626"/>
      <c r="CY6" s="627"/>
      <c r="CZ6" s="628">
        <v>1</v>
      </c>
      <c r="DA6" s="628"/>
      <c r="DB6" s="628"/>
      <c r="DC6" s="628"/>
      <c r="DD6" s="634" t="s">
        <v>210</v>
      </c>
      <c r="DE6" s="626"/>
      <c r="DF6" s="626"/>
      <c r="DG6" s="626"/>
      <c r="DH6" s="626"/>
      <c r="DI6" s="626"/>
      <c r="DJ6" s="626"/>
      <c r="DK6" s="626"/>
      <c r="DL6" s="626"/>
      <c r="DM6" s="626"/>
      <c r="DN6" s="626"/>
      <c r="DO6" s="626"/>
      <c r="DP6" s="627"/>
      <c r="DQ6" s="634">
        <v>123162</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9604</v>
      </c>
      <c r="S7" s="626"/>
      <c r="T7" s="626"/>
      <c r="U7" s="626"/>
      <c r="V7" s="626"/>
      <c r="W7" s="626"/>
      <c r="X7" s="626"/>
      <c r="Y7" s="627"/>
      <c r="Z7" s="628">
        <v>0.1</v>
      </c>
      <c r="AA7" s="628"/>
      <c r="AB7" s="628"/>
      <c r="AC7" s="628"/>
      <c r="AD7" s="629">
        <v>9604</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2180492</v>
      </c>
      <c r="BH7" s="626"/>
      <c r="BI7" s="626"/>
      <c r="BJ7" s="626"/>
      <c r="BK7" s="626"/>
      <c r="BL7" s="626"/>
      <c r="BM7" s="626"/>
      <c r="BN7" s="627"/>
      <c r="BO7" s="628">
        <v>54.5</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1377867</v>
      </c>
      <c r="CS7" s="626"/>
      <c r="CT7" s="626"/>
      <c r="CU7" s="626"/>
      <c r="CV7" s="626"/>
      <c r="CW7" s="626"/>
      <c r="CX7" s="626"/>
      <c r="CY7" s="627"/>
      <c r="CZ7" s="628">
        <v>11.7</v>
      </c>
      <c r="DA7" s="628"/>
      <c r="DB7" s="628"/>
      <c r="DC7" s="628"/>
      <c r="DD7" s="634">
        <v>274473</v>
      </c>
      <c r="DE7" s="626"/>
      <c r="DF7" s="626"/>
      <c r="DG7" s="626"/>
      <c r="DH7" s="626"/>
      <c r="DI7" s="626"/>
      <c r="DJ7" s="626"/>
      <c r="DK7" s="626"/>
      <c r="DL7" s="626"/>
      <c r="DM7" s="626"/>
      <c r="DN7" s="626"/>
      <c r="DO7" s="626"/>
      <c r="DP7" s="627"/>
      <c r="DQ7" s="634">
        <v>1040202</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36964</v>
      </c>
      <c r="S8" s="626"/>
      <c r="T8" s="626"/>
      <c r="U8" s="626"/>
      <c r="V8" s="626"/>
      <c r="W8" s="626"/>
      <c r="X8" s="626"/>
      <c r="Y8" s="627"/>
      <c r="Z8" s="628">
        <v>0.3</v>
      </c>
      <c r="AA8" s="628"/>
      <c r="AB8" s="628"/>
      <c r="AC8" s="628"/>
      <c r="AD8" s="629">
        <v>36964</v>
      </c>
      <c r="AE8" s="629"/>
      <c r="AF8" s="629"/>
      <c r="AG8" s="629"/>
      <c r="AH8" s="629"/>
      <c r="AI8" s="629"/>
      <c r="AJ8" s="629"/>
      <c r="AK8" s="629"/>
      <c r="AL8" s="630">
        <v>0.5</v>
      </c>
      <c r="AM8" s="631"/>
      <c r="AN8" s="631"/>
      <c r="AO8" s="632"/>
      <c r="AP8" s="622" t="s">
        <v>221</v>
      </c>
      <c r="AQ8" s="623"/>
      <c r="AR8" s="623"/>
      <c r="AS8" s="623"/>
      <c r="AT8" s="623"/>
      <c r="AU8" s="623"/>
      <c r="AV8" s="623"/>
      <c r="AW8" s="623"/>
      <c r="AX8" s="623"/>
      <c r="AY8" s="623"/>
      <c r="AZ8" s="623"/>
      <c r="BA8" s="623"/>
      <c r="BB8" s="623"/>
      <c r="BC8" s="623"/>
      <c r="BD8" s="623"/>
      <c r="BE8" s="623"/>
      <c r="BF8" s="624"/>
      <c r="BG8" s="625">
        <v>54933</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3687016</v>
      </c>
      <c r="CS8" s="626"/>
      <c r="CT8" s="626"/>
      <c r="CU8" s="626"/>
      <c r="CV8" s="626"/>
      <c r="CW8" s="626"/>
      <c r="CX8" s="626"/>
      <c r="CY8" s="627"/>
      <c r="CZ8" s="628">
        <v>31.2</v>
      </c>
      <c r="DA8" s="628"/>
      <c r="DB8" s="628"/>
      <c r="DC8" s="628"/>
      <c r="DD8" s="634">
        <v>14795</v>
      </c>
      <c r="DE8" s="626"/>
      <c r="DF8" s="626"/>
      <c r="DG8" s="626"/>
      <c r="DH8" s="626"/>
      <c r="DI8" s="626"/>
      <c r="DJ8" s="626"/>
      <c r="DK8" s="626"/>
      <c r="DL8" s="626"/>
      <c r="DM8" s="626"/>
      <c r="DN8" s="626"/>
      <c r="DO8" s="626"/>
      <c r="DP8" s="627"/>
      <c r="DQ8" s="634">
        <v>1929038</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19252</v>
      </c>
      <c r="S9" s="626"/>
      <c r="T9" s="626"/>
      <c r="U9" s="626"/>
      <c r="V9" s="626"/>
      <c r="W9" s="626"/>
      <c r="X9" s="626"/>
      <c r="Y9" s="627"/>
      <c r="Z9" s="628">
        <v>0.2</v>
      </c>
      <c r="AA9" s="628"/>
      <c r="AB9" s="628"/>
      <c r="AC9" s="628"/>
      <c r="AD9" s="629">
        <v>19252</v>
      </c>
      <c r="AE9" s="629"/>
      <c r="AF9" s="629"/>
      <c r="AG9" s="629"/>
      <c r="AH9" s="629"/>
      <c r="AI9" s="629"/>
      <c r="AJ9" s="629"/>
      <c r="AK9" s="629"/>
      <c r="AL9" s="630">
        <v>0.3</v>
      </c>
      <c r="AM9" s="631"/>
      <c r="AN9" s="631"/>
      <c r="AO9" s="632"/>
      <c r="AP9" s="622" t="s">
        <v>224</v>
      </c>
      <c r="AQ9" s="623"/>
      <c r="AR9" s="623"/>
      <c r="AS9" s="623"/>
      <c r="AT9" s="623"/>
      <c r="AU9" s="623"/>
      <c r="AV9" s="623"/>
      <c r="AW9" s="623"/>
      <c r="AX9" s="623"/>
      <c r="AY9" s="623"/>
      <c r="AZ9" s="623"/>
      <c r="BA9" s="623"/>
      <c r="BB9" s="623"/>
      <c r="BC9" s="623"/>
      <c r="BD9" s="623"/>
      <c r="BE9" s="623"/>
      <c r="BF9" s="624"/>
      <c r="BG9" s="625">
        <v>1997208</v>
      </c>
      <c r="BH9" s="626"/>
      <c r="BI9" s="626"/>
      <c r="BJ9" s="626"/>
      <c r="BK9" s="626"/>
      <c r="BL9" s="626"/>
      <c r="BM9" s="626"/>
      <c r="BN9" s="627"/>
      <c r="BO9" s="628">
        <v>49.9</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1424735</v>
      </c>
      <c r="CS9" s="626"/>
      <c r="CT9" s="626"/>
      <c r="CU9" s="626"/>
      <c r="CV9" s="626"/>
      <c r="CW9" s="626"/>
      <c r="CX9" s="626"/>
      <c r="CY9" s="627"/>
      <c r="CZ9" s="628">
        <v>12.1</v>
      </c>
      <c r="DA9" s="628"/>
      <c r="DB9" s="628"/>
      <c r="DC9" s="628"/>
      <c r="DD9" s="634">
        <v>32154</v>
      </c>
      <c r="DE9" s="626"/>
      <c r="DF9" s="626"/>
      <c r="DG9" s="626"/>
      <c r="DH9" s="626"/>
      <c r="DI9" s="626"/>
      <c r="DJ9" s="626"/>
      <c r="DK9" s="626"/>
      <c r="DL9" s="626"/>
      <c r="DM9" s="626"/>
      <c r="DN9" s="626"/>
      <c r="DO9" s="626"/>
      <c r="DP9" s="627"/>
      <c r="DQ9" s="634">
        <v>1215843</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457376</v>
      </c>
      <c r="S10" s="626"/>
      <c r="T10" s="626"/>
      <c r="U10" s="626"/>
      <c r="V10" s="626"/>
      <c r="W10" s="626"/>
      <c r="X10" s="626"/>
      <c r="Y10" s="627"/>
      <c r="Z10" s="628">
        <v>3.7</v>
      </c>
      <c r="AA10" s="628"/>
      <c r="AB10" s="628"/>
      <c r="AC10" s="628"/>
      <c r="AD10" s="629">
        <v>457376</v>
      </c>
      <c r="AE10" s="629"/>
      <c r="AF10" s="629"/>
      <c r="AG10" s="629"/>
      <c r="AH10" s="629"/>
      <c r="AI10" s="629"/>
      <c r="AJ10" s="629"/>
      <c r="AK10" s="629"/>
      <c r="AL10" s="630">
        <v>6.6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58966</v>
      </c>
      <c r="BH10" s="626"/>
      <c r="BI10" s="626"/>
      <c r="BJ10" s="626"/>
      <c r="BK10" s="626"/>
      <c r="BL10" s="626"/>
      <c r="BM10" s="626"/>
      <c r="BN10" s="627"/>
      <c r="BO10" s="628">
        <v>1.5</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9100</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9100</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69385</v>
      </c>
      <c r="BH11" s="626"/>
      <c r="BI11" s="626"/>
      <c r="BJ11" s="626"/>
      <c r="BK11" s="626"/>
      <c r="BL11" s="626"/>
      <c r="BM11" s="626"/>
      <c r="BN11" s="627"/>
      <c r="BO11" s="628">
        <v>1.7</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92231</v>
      </c>
      <c r="CS11" s="626"/>
      <c r="CT11" s="626"/>
      <c r="CU11" s="626"/>
      <c r="CV11" s="626"/>
      <c r="CW11" s="626"/>
      <c r="CX11" s="626"/>
      <c r="CY11" s="627"/>
      <c r="CZ11" s="628">
        <v>0.8</v>
      </c>
      <c r="DA11" s="628"/>
      <c r="DB11" s="628"/>
      <c r="DC11" s="628"/>
      <c r="DD11" s="634">
        <v>9253</v>
      </c>
      <c r="DE11" s="626"/>
      <c r="DF11" s="626"/>
      <c r="DG11" s="626"/>
      <c r="DH11" s="626"/>
      <c r="DI11" s="626"/>
      <c r="DJ11" s="626"/>
      <c r="DK11" s="626"/>
      <c r="DL11" s="626"/>
      <c r="DM11" s="626"/>
      <c r="DN11" s="626"/>
      <c r="DO11" s="626"/>
      <c r="DP11" s="627"/>
      <c r="DQ11" s="634">
        <v>59121</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1581181</v>
      </c>
      <c r="BH12" s="626"/>
      <c r="BI12" s="626"/>
      <c r="BJ12" s="626"/>
      <c r="BK12" s="626"/>
      <c r="BL12" s="626"/>
      <c r="BM12" s="626"/>
      <c r="BN12" s="627"/>
      <c r="BO12" s="628">
        <v>39.5</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110381</v>
      </c>
      <c r="CS12" s="626"/>
      <c r="CT12" s="626"/>
      <c r="CU12" s="626"/>
      <c r="CV12" s="626"/>
      <c r="CW12" s="626"/>
      <c r="CX12" s="626"/>
      <c r="CY12" s="627"/>
      <c r="CZ12" s="628">
        <v>0.9</v>
      </c>
      <c r="DA12" s="628"/>
      <c r="DB12" s="628"/>
      <c r="DC12" s="628"/>
      <c r="DD12" s="634">
        <v>12189</v>
      </c>
      <c r="DE12" s="626"/>
      <c r="DF12" s="626"/>
      <c r="DG12" s="626"/>
      <c r="DH12" s="626"/>
      <c r="DI12" s="626"/>
      <c r="DJ12" s="626"/>
      <c r="DK12" s="626"/>
      <c r="DL12" s="626"/>
      <c r="DM12" s="626"/>
      <c r="DN12" s="626"/>
      <c r="DO12" s="626"/>
      <c r="DP12" s="627"/>
      <c r="DQ12" s="634">
        <v>60707</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20727</v>
      </c>
      <c r="S13" s="626"/>
      <c r="T13" s="626"/>
      <c r="U13" s="626"/>
      <c r="V13" s="626"/>
      <c r="W13" s="626"/>
      <c r="X13" s="626"/>
      <c r="Y13" s="627"/>
      <c r="Z13" s="628">
        <v>0.2</v>
      </c>
      <c r="AA13" s="628"/>
      <c r="AB13" s="628"/>
      <c r="AC13" s="628"/>
      <c r="AD13" s="629">
        <v>20727</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1581173</v>
      </c>
      <c r="BH13" s="626"/>
      <c r="BI13" s="626"/>
      <c r="BJ13" s="626"/>
      <c r="BK13" s="626"/>
      <c r="BL13" s="626"/>
      <c r="BM13" s="626"/>
      <c r="BN13" s="627"/>
      <c r="BO13" s="628">
        <v>39.5</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850063</v>
      </c>
      <c r="CS13" s="626"/>
      <c r="CT13" s="626"/>
      <c r="CU13" s="626"/>
      <c r="CV13" s="626"/>
      <c r="CW13" s="626"/>
      <c r="CX13" s="626"/>
      <c r="CY13" s="627"/>
      <c r="CZ13" s="628">
        <v>7.2</v>
      </c>
      <c r="DA13" s="628"/>
      <c r="DB13" s="628"/>
      <c r="DC13" s="628"/>
      <c r="DD13" s="634">
        <v>176287</v>
      </c>
      <c r="DE13" s="626"/>
      <c r="DF13" s="626"/>
      <c r="DG13" s="626"/>
      <c r="DH13" s="626"/>
      <c r="DI13" s="626"/>
      <c r="DJ13" s="626"/>
      <c r="DK13" s="626"/>
      <c r="DL13" s="626"/>
      <c r="DM13" s="626"/>
      <c r="DN13" s="626"/>
      <c r="DO13" s="626"/>
      <c r="DP13" s="627"/>
      <c r="DQ13" s="634">
        <v>703676</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69974</v>
      </c>
      <c r="BH14" s="626"/>
      <c r="BI14" s="626"/>
      <c r="BJ14" s="626"/>
      <c r="BK14" s="626"/>
      <c r="BL14" s="626"/>
      <c r="BM14" s="626"/>
      <c r="BN14" s="627"/>
      <c r="BO14" s="628">
        <v>1.7</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565472</v>
      </c>
      <c r="CS14" s="626"/>
      <c r="CT14" s="626"/>
      <c r="CU14" s="626"/>
      <c r="CV14" s="626"/>
      <c r="CW14" s="626"/>
      <c r="CX14" s="626"/>
      <c r="CY14" s="627"/>
      <c r="CZ14" s="628">
        <v>4.8</v>
      </c>
      <c r="DA14" s="628"/>
      <c r="DB14" s="628"/>
      <c r="DC14" s="628"/>
      <c r="DD14" s="634">
        <v>101199</v>
      </c>
      <c r="DE14" s="626"/>
      <c r="DF14" s="626"/>
      <c r="DG14" s="626"/>
      <c r="DH14" s="626"/>
      <c r="DI14" s="626"/>
      <c r="DJ14" s="626"/>
      <c r="DK14" s="626"/>
      <c r="DL14" s="626"/>
      <c r="DM14" s="626"/>
      <c r="DN14" s="626"/>
      <c r="DO14" s="626"/>
      <c r="DP14" s="627"/>
      <c r="DQ14" s="634">
        <v>467274</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31383</v>
      </c>
      <c r="S15" s="626"/>
      <c r="T15" s="626"/>
      <c r="U15" s="626"/>
      <c r="V15" s="626"/>
      <c r="W15" s="626"/>
      <c r="X15" s="626"/>
      <c r="Y15" s="627"/>
      <c r="Z15" s="628">
        <v>0.3</v>
      </c>
      <c r="AA15" s="628"/>
      <c r="AB15" s="628"/>
      <c r="AC15" s="628"/>
      <c r="AD15" s="629">
        <v>31383</v>
      </c>
      <c r="AE15" s="629"/>
      <c r="AF15" s="629"/>
      <c r="AG15" s="629"/>
      <c r="AH15" s="629"/>
      <c r="AI15" s="629"/>
      <c r="AJ15" s="629"/>
      <c r="AK15" s="629"/>
      <c r="AL15" s="630">
        <v>0.5</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170687</v>
      </c>
      <c r="BH15" s="626"/>
      <c r="BI15" s="626"/>
      <c r="BJ15" s="626"/>
      <c r="BK15" s="626"/>
      <c r="BL15" s="626"/>
      <c r="BM15" s="626"/>
      <c r="BN15" s="627"/>
      <c r="BO15" s="628">
        <v>4.3</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2335748</v>
      </c>
      <c r="CS15" s="626"/>
      <c r="CT15" s="626"/>
      <c r="CU15" s="626"/>
      <c r="CV15" s="626"/>
      <c r="CW15" s="626"/>
      <c r="CX15" s="626"/>
      <c r="CY15" s="627"/>
      <c r="CZ15" s="628">
        <v>19.8</v>
      </c>
      <c r="DA15" s="628"/>
      <c r="DB15" s="628"/>
      <c r="DC15" s="628"/>
      <c r="DD15" s="634">
        <v>1143210</v>
      </c>
      <c r="DE15" s="626"/>
      <c r="DF15" s="626"/>
      <c r="DG15" s="626"/>
      <c r="DH15" s="626"/>
      <c r="DI15" s="626"/>
      <c r="DJ15" s="626"/>
      <c r="DK15" s="626"/>
      <c r="DL15" s="626"/>
      <c r="DM15" s="626"/>
      <c r="DN15" s="626"/>
      <c r="DO15" s="626"/>
      <c r="DP15" s="627"/>
      <c r="DQ15" s="634">
        <v>1195288</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2526006</v>
      </c>
      <c r="S16" s="626"/>
      <c r="T16" s="626"/>
      <c r="U16" s="626"/>
      <c r="V16" s="626"/>
      <c r="W16" s="626"/>
      <c r="X16" s="626"/>
      <c r="Y16" s="627"/>
      <c r="Z16" s="628">
        <v>20.5</v>
      </c>
      <c r="AA16" s="628"/>
      <c r="AB16" s="628"/>
      <c r="AC16" s="628"/>
      <c r="AD16" s="629">
        <v>2221938</v>
      </c>
      <c r="AE16" s="629"/>
      <c r="AF16" s="629"/>
      <c r="AG16" s="629"/>
      <c r="AH16" s="629"/>
      <c r="AI16" s="629"/>
      <c r="AJ16" s="629"/>
      <c r="AK16" s="629"/>
      <c r="AL16" s="630">
        <v>32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864</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288</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2221938</v>
      </c>
      <c r="S17" s="626"/>
      <c r="T17" s="626"/>
      <c r="U17" s="626"/>
      <c r="V17" s="626"/>
      <c r="W17" s="626"/>
      <c r="X17" s="626"/>
      <c r="Y17" s="627"/>
      <c r="Z17" s="628">
        <v>18.100000000000001</v>
      </c>
      <c r="AA17" s="628"/>
      <c r="AB17" s="628"/>
      <c r="AC17" s="628"/>
      <c r="AD17" s="629">
        <v>2221938</v>
      </c>
      <c r="AE17" s="629"/>
      <c r="AF17" s="629"/>
      <c r="AG17" s="629"/>
      <c r="AH17" s="629"/>
      <c r="AI17" s="629"/>
      <c r="AJ17" s="629"/>
      <c r="AK17" s="629"/>
      <c r="AL17" s="630">
        <v>32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1242550</v>
      </c>
      <c r="CS17" s="626"/>
      <c r="CT17" s="626"/>
      <c r="CU17" s="626"/>
      <c r="CV17" s="626"/>
      <c r="CW17" s="626"/>
      <c r="CX17" s="626"/>
      <c r="CY17" s="627"/>
      <c r="CZ17" s="628">
        <v>10.5</v>
      </c>
      <c r="DA17" s="628"/>
      <c r="DB17" s="628"/>
      <c r="DC17" s="628"/>
      <c r="DD17" s="634" t="s">
        <v>112</v>
      </c>
      <c r="DE17" s="626"/>
      <c r="DF17" s="626"/>
      <c r="DG17" s="626"/>
      <c r="DH17" s="626"/>
      <c r="DI17" s="626"/>
      <c r="DJ17" s="626"/>
      <c r="DK17" s="626"/>
      <c r="DL17" s="626"/>
      <c r="DM17" s="626"/>
      <c r="DN17" s="626"/>
      <c r="DO17" s="626"/>
      <c r="DP17" s="627"/>
      <c r="DQ17" s="634">
        <v>1242550</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304068</v>
      </c>
      <c r="S18" s="626"/>
      <c r="T18" s="626"/>
      <c r="U18" s="626"/>
      <c r="V18" s="626"/>
      <c r="W18" s="626"/>
      <c r="X18" s="626"/>
      <c r="Y18" s="627"/>
      <c r="Z18" s="628">
        <v>2.5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7188629</v>
      </c>
      <c r="S20" s="626"/>
      <c r="T20" s="626"/>
      <c r="U20" s="626"/>
      <c r="V20" s="626"/>
      <c r="W20" s="626"/>
      <c r="X20" s="626"/>
      <c r="Y20" s="627"/>
      <c r="Z20" s="628">
        <v>58.4</v>
      </c>
      <c r="AA20" s="628"/>
      <c r="AB20" s="628"/>
      <c r="AC20" s="628"/>
      <c r="AD20" s="629">
        <v>6884561</v>
      </c>
      <c r="AE20" s="629"/>
      <c r="AF20" s="629"/>
      <c r="AG20" s="629"/>
      <c r="AH20" s="629"/>
      <c r="AI20" s="629"/>
      <c r="AJ20" s="629"/>
      <c r="AK20" s="629"/>
      <c r="AL20" s="630">
        <v>99.1</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11819189</v>
      </c>
      <c r="CS20" s="626"/>
      <c r="CT20" s="626"/>
      <c r="CU20" s="626"/>
      <c r="CV20" s="626"/>
      <c r="CW20" s="626"/>
      <c r="CX20" s="626"/>
      <c r="CY20" s="627"/>
      <c r="CZ20" s="628">
        <v>100</v>
      </c>
      <c r="DA20" s="628"/>
      <c r="DB20" s="628"/>
      <c r="DC20" s="628"/>
      <c r="DD20" s="634">
        <v>1763560</v>
      </c>
      <c r="DE20" s="626"/>
      <c r="DF20" s="626"/>
      <c r="DG20" s="626"/>
      <c r="DH20" s="626"/>
      <c r="DI20" s="626"/>
      <c r="DJ20" s="626"/>
      <c r="DK20" s="626"/>
      <c r="DL20" s="626"/>
      <c r="DM20" s="626"/>
      <c r="DN20" s="626"/>
      <c r="DO20" s="626"/>
      <c r="DP20" s="627"/>
      <c r="DQ20" s="634">
        <v>8046249</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4873</v>
      </c>
      <c r="S21" s="626"/>
      <c r="T21" s="626"/>
      <c r="U21" s="626"/>
      <c r="V21" s="626"/>
      <c r="W21" s="626"/>
      <c r="X21" s="626"/>
      <c r="Y21" s="627"/>
      <c r="Z21" s="628">
        <v>0</v>
      </c>
      <c r="AA21" s="628"/>
      <c r="AB21" s="628"/>
      <c r="AC21" s="628"/>
      <c r="AD21" s="629">
        <v>4873</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236600</v>
      </c>
      <c r="S22" s="626"/>
      <c r="T22" s="626"/>
      <c r="U22" s="626"/>
      <c r="V22" s="626"/>
      <c r="W22" s="626"/>
      <c r="X22" s="626"/>
      <c r="Y22" s="627"/>
      <c r="Z22" s="628">
        <v>1.9</v>
      </c>
      <c r="AA22" s="628"/>
      <c r="AB22" s="628"/>
      <c r="AC22" s="628"/>
      <c r="AD22" s="629">
        <v>1073</v>
      </c>
      <c r="AE22" s="629"/>
      <c r="AF22" s="629"/>
      <c r="AG22" s="629"/>
      <c r="AH22" s="629"/>
      <c r="AI22" s="629"/>
      <c r="AJ22" s="629"/>
      <c r="AK22" s="629"/>
      <c r="AL22" s="630">
        <v>0</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234432</v>
      </c>
      <c r="S23" s="626"/>
      <c r="T23" s="626"/>
      <c r="U23" s="626"/>
      <c r="V23" s="626"/>
      <c r="W23" s="626"/>
      <c r="X23" s="626"/>
      <c r="Y23" s="627"/>
      <c r="Z23" s="628">
        <v>1.9</v>
      </c>
      <c r="AA23" s="628"/>
      <c r="AB23" s="628"/>
      <c r="AC23" s="628"/>
      <c r="AD23" s="629">
        <v>46065</v>
      </c>
      <c r="AE23" s="629"/>
      <c r="AF23" s="629"/>
      <c r="AG23" s="629"/>
      <c r="AH23" s="629"/>
      <c r="AI23" s="629"/>
      <c r="AJ23" s="629"/>
      <c r="AK23" s="629"/>
      <c r="AL23" s="630">
        <v>0.7</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78862</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5021189</v>
      </c>
      <c r="CS24" s="615"/>
      <c r="CT24" s="615"/>
      <c r="CU24" s="615"/>
      <c r="CV24" s="615"/>
      <c r="CW24" s="615"/>
      <c r="CX24" s="615"/>
      <c r="CY24" s="616"/>
      <c r="CZ24" s="654">
        <v>42.5</v>
      </c>
      <c r="DA24" s="655"/>
      <c r="DB24" s="655"/>
      <c r="DC24" s="656"/>
      <c r="DD24" s="653">
        <v>3566346</v>
      </c>
      <c r="DE24" s="615"/>
      <c r="DF24" s="615"/>
      <c r="DG24" s="615"/>
      <c r="DH24" s="615"/>
      <c r="DI24" s="615"/>
      <c r="DJ24" s="615"/>
      <c r="DK24" s="616"/>
      <c r="DL24" s="653">
        <v>3389675</v>
      </c>
      <c r="DM24" s="615"/>
      <c r="DN24" s="615"/>
      <c r="DO24" s="615"/>
      <c r="DP24" s="615"/>
      <c r="DQ24" s="615"/>
      <c r="DR24" s="615"/>
      <c r="DS24" s="615"/>
      <c r="DT24" s="615"/>
      <c r="DU24" s="615"/>
      <c r="DV24" s="616"/>
      <c r="DW24" s="619">
        <v>45.9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1201600</v>
      </c>
      <c r="S25" s="626"/>
      <c r="T25" s="626"/>
      <c r="U25" s="626"/>
      <c r="V25" s="626"/>
      <c r="W25" s="626"/>
      <c r="X25" s="626"/>
      <c r="Y25" s="627"/>
      <c r="Z25" s="628">
        <v>9.8000000000000007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1613980</v>
      </c>
      <c r="CS25" s="657"/>
      <c r="CT25" s="657"/>
      <c r="CU25" s="657"/>
      <c r="CV25" s="657"/>
      <c r="CW25" s="657"/>
      <c r="CX25" s="657"/>
      <c r="CY25" s="658"/>
      <c r="CZ25" s="659">
        <v>13.7</v>
      </c>
      <c r="DA25" s="660"/>
      <c r="DB25" s="660"/>
      <c r="DC25" s="661"/>
      <c r="DD25" s="634">
        <v>1435258</v>
      </c>
      <c r="DE25" s="657"/>
      <c r="DF25" s="657"/>
      <c r="DG25" s="657"/>
      <c r="DH25" s="657"/>
      <c r="DI25" s="657"/>
      <c r="DJ25" s="657"/>
      <c r="DK25" s="658"/>
      <c r="DL25" s="634">
        <v>1390509</v>
      </c>
      <c r="DM25" s="657"/>
      <c r="DN25" s="657"/>
      <c r="DO25" s="657"/>
      <c r="DP25" s="657"/>
      <c r="DQ25" s="657"/>
      <c r="DR25" s="657"/>
      <c r="DS25" s="657"/>
      <c r="DT25" s="657"/>
      <c r="DU25" s="657"/>
      <c r="DV25" s="658"/>
      <c r="DW25" s="630">
        <v>18.8</v>
      </c>
      <c r="DX25" s="651"/>
      <c r="DY25" s="651"/>
      <c r="DZ25" s="651"/>
      <c r="EA25" s="651"/>
      <c r="EB25" s="651"/>
      <c r="EC25" s="652"/>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1050523</v>
      </c>
      <c r="CS26" s="626"/>
      <c r="CT26" s="626"/>
      <c r="CU26" s="626"/>
      <c r="CV26" s="626"/>
      <c r="CW26" s="626"/>
      <c r="CX26" s="626"/>
      <c r="CY26" s="627"/>
      <c r="CZ26" s="659">
        <v>8.9</v>
      </c>
      <c r="DA26" s="660"/>
      <c r="DB26" s="660"/>
      <c r="DC26" s="661"/>
      <c r="DD26" s="634">
        <v>892176</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1"/>
      <c r="DY26" s="651"/>
      <c r="DZ26" s="651"/>
      <c r="EA26" s="651"/>
      <c r="EB26" s="651"/>
      <c r="EC26" s="652"/>
    </row>
    <row r="27" spans="2:133" ht="11.25" customHeight="1">
      <c r="B27" s="622" t="s">
        <v>280</v>
      </c>
      <c r="C27" s="623"/>
      <c r="D27" s="623"/>
      <c r="E27" s="623"/>
      <c r="F27" s="623"/>
      <c r="G27" s="623"/>
      <c r="H27" s="623"/>
      <c r="I27" s="623"/>
      <c r="J27" s="623"/>
      <c r="K27" s="623"/>
      <c r="L27" s="623"/>
      <c r="M27" s="623"/>
      <c r="N27" s="623"/>
      <c r="O27" s="623"/>
      <c r="P27" s="623"/>
      <c r="Q27" s="624"/>
      <c r="R27" s="625">
        <v>707316</v>
      </c>
      <c r="S27" s="626"/>
      <c r="T27" s="626"/>
      <c r="U27" s="626"/>
      <c r="V27" s="626"/>
      <c r="W27" s="626"/>
      <c r="X27" s="626"/>
      <c r="Y27" s="627"/>
      <c r="Z27" s="628">
        <v>5.7</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4002334</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2164659</v>
      </c>
      <c r="CS27" s="657"/>
      <c r="CT27" s="657"/>
      <c r="CU27" s="657"/>
      <c r="CV27" s="657"/>
      <c r="CW27" s="657"/>
      <c r="CX27" s="657"/>
      <c r="CY27" s="658"/>
      <c r="CZ27" s="659">
        <v>18.3</v>
      </c>
      <c r="DA27" s="660"/>
      <c r="DB27" s="660"/>
      <c r="DC27" s="661"/>
      <c r="DD27" s="634">
        <v>888538</v>
      </c>
      <c r="DE27" s="657"/>
      <c r="DF27" s="657"/>
      <c r="DG27" s="657"/>
      <c r="DH27" s="657"/>
      <c r="DI27" s="657"/>
      <c r="DJ27" s="657"/>
      <c r="DK27" s="658"/>
      <c r="DL27" s="634">
        <v>884716</v>
      </c>
      <c r="DM27" s="657"/>
      <c r="DN27" s="657"/>
      <c r="DO27" s="657"/>
      <c r="DP27" s="657"/>
      <c r="DQ27" s="657"/>
      <c r="DR27" s="657"/>
      <c r="DS27" s="657"/>
      <c r="DT27" s="657"/>
      <c r="DU27" s="657"/>
      <c r="DV27" s="658"/>
      <c r="DW27" s="630">
        <v>12</v>
      </c>
      <c r="DX27" s="651"/>
      <c r="DY27" s="651"/>
      <c r="DZ27" s="651"/>
      <c r="EA27" s="651"/>
      <c r="EB27" s="651"/>
      <c r="EC27" s="652"/>
    </row>
    <row r="28" spans="2:133" ht="11.25" customHeight="1">
      <c r="B28" s="622" t="s">
        <v>283</v>
      </c>
      <c r="C28" s="623"/>
      <c r="D28" s="623"/>
      <c r="E28" s="623"/>
      <c r="F28" s="623"/>
      <c r="G28" s="623"/>
      <c r="H28" s="623"/>
      <c r="I28" s="623"/>
      <c r="J28" s="623"/>
      <c r="K28" s="623"/>
      <c r="L28" s="623"/>
      <c r="M28" s="623"/>
      <c r="N28" s="623"/>
      <c r="O28" s="623"/>
      <c r="P28" s="623"/>
      <c r="Q28" s="624"/>
      <c r="R28" s="625">
        <v>20405</v>
      </c>
      <c r="S28" s="626"/>
      <c r="T28" s="626"/>
      <c r="U28" s="626"/>
      <c r="V28" s="626"/>
      <c r="W28" s="626"/>
      <c r="X28" s="626"/>
      <c r="Y28" s="627"/>
      <c r="Z28" s="628">
        <v>0.2</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1242550</v>
      </c>
      <c r="CS28" s="626"/>
      <c r="CT28" s="626"/>
      <c r="CU28" s="626"/>
      <c r="CV28" s="626"/>
      <c r="CW28" s="626"/>
      <c r="CX28" s="626"/>
      <c r="CY28" s="627"/>
      <c r="CZ28" s="659">
        <v>10.5</v>
      </c>
      <c r="DA28" s="660"/>
      <c r="DB28" s="660"/>
      <c r="DC28" s="661"/>
      <c r="DD28" s="634">
        <v>1242550</v>
      </c>
      <c r="DE28" s="626"/>
      <c r="DF28" s="626"/>
      <c r="DG28" s="626"/>
      <c r="DH28" s="626"/>
      <c r="DI28" s="626"/>
      <c r="DJ28" s="626"/>
      <c r="DK28" s="627"/>
      <c r="DL28" s="634">
        <v>1114450</v>
      </c>
      <c r="DM28" s="626"/>
      <c r="DN28" s="626"/>
      <c r="DO28" s="626"/>
      <c r="DP28" s="626"/>
      <c r="DQ28" s="626"/>
      <c r="DR28" s="626"/>
      <c r="DS28" s="626"/>
      <c r="DT28" s="626"/>
      <c r="DU28" s="626"/>
      <c r="DV28" s="627"/>
      <c r="DW28" s="630">
        <v>15.1</v>
      </c>
      <c r="DX28" s="651"/>
      <c r="DY28" s="651"/>
      <c r="DZ28" s="651"/>
      <c r="EA28" s="651"/>
      <c r="EB28" s="651"/>
      <c r="EC28" s="652"/>
    </row>
    <row r="29" spans="2:133" ht="11.25" customHeight="1">
      <c r="B29" s="622" t="s">
        <v>285</v>
      </c>
      <c r="C29" s="623"/>
      <c r="D29" s="623"/>
      <c r="E29" s="623"/>
      <c r="F29" s="623"/>
      <c r="G29" s="623"/>
      <c r="H29" s="623"/>
      <c r="I29" s="623"/>
      <c r="J29" s="623"/>
      <c r="K29" s="623"/>
      <c r="L29" s="623"/>
      <c r="M29" s="623"/>
      <c r="N29" s="623"/>
      <c r="O29" s="623"/>
      <c r="P29" s="623"/>
      <c r="Q29" s="624"/>
      <c r="R29" s="625">
        <v>4670</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1242249</v>
      </c>
      <c r="CS29" s="657"/>
      <c r="CT29" s="657"/>
      <c r="CU29" s="657"/>
      <c r="CV29" s="657"/>
      <c r="CW29" s="657"/>
      <c r="CX29" s="657"/>
      <c r="CY29" s="658"/>
      <c r="CZ29" s="659">
        <v>10.5</v>
      </c>
      <c r="DA29" s="660"/>
      <c r="DB29" s="660"/>
      <c r="DC29" s="661"/>
      <c r="DD29" s="634">
        <v>1242249</v>
      </c>
      <c r="DE29" s="657"/>
      <c r="DF29" s="657"/>
      <c r="DG29" s="657"/>
      <c r="DH29" s="657"/>
      <c r="DI29" s="657"/>
      <c r="DJ29" s="657"/>
      <c r="DK29" s="658"/>
      <c r="DL29" s="634">
        <v>1114149</v>
      </c>
      <c r="DM29" s="657"/>
      <c r="DN29" s="657"/>
      <c r="DO29" s="657"/>
      <c r="DP29" s="657"/>
      <c r="DQ29" s="657"/>
      <c r="DR29" s="657"/>
      <c r="DS29" s="657"/>
      <c r="DT29" s="657"/>
      <c r="DU29" s="657"/>
      <c r="DV29" s="658"/>
      <c r="DW29" s="630">
        <v>15.1</v>
      </c>
      <c r="DX29" s="651"/>
      <c r="DY29" s="651"/>
      <c r="DZ29" s="651"/>
      <c r="EA29" s="651"/>
      <c r="EB29" s="651"/>
      <c r="EC29" s="652"/>
    </row>
    <row r="30" spans="2:133" ht="11.25" customHeight="1">
      <c r="B30" s="622" t="s">
        <v>289</v>
      </c>
      <c r="C30" s="623"/>
      <c r="D30" s="623"/>
      <c r="E30" s="623"/>
      <c r="F30" s="623"/>
      <c r="G30" s="623"/>
      <c r="H30" s="623"/>
      <c r="I30" s="623"/>
      <c r="J30" s="623"/>
      <c r="K30" s="623"/>
      <c r="L30" s="623"/>
      <c r="M30" s="623"/>
      <c r="N30" s="623"/>
      <c r="O30" s="623"/>
      <c r="P30" s="623"/>
      <c r="Q30" s="624"/>
      <c r="R30" s="625">
        <v>21248</v>
      </c>
      <c r="S30" s="626"/>
      <c r="T30" s="626"/>
      <c r="U30" s="626"/>
      <c r="V30" s="626"/>
      <c r="W30" s="626"/>
      <c r="X30" s="626"/>
      <c r="Y30" s="627"/>
      <c r="Z30" s="628">
        <v>0.2</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99.7</v>
      </c>
      <c r="BH30" s="684"/>
      <c r="BI30" s="684"/>
      <c r="BJ30" s="684"/>
      <c r="BK30" s="684"/>
      <c r="BL30" s="684"/>
      <c r="BM30" s="620">
        <v>97.5</v>
      </c>
      <c r="BN30" s="684"/>
      <c r="BO30" s="684"/>
      <c r="BP30" s="684"/>
      <c r="BQ30" s="685"/>
      <c r="BR30" s="683">
        <v>99.7</v>
      </c>
      <c r="BS30" s="684"/>
      <c r="BT30" s="684"/>
      <c r="BU30" s="684"/>
      <c r="BV30" s="684"/>
      <c r="BW30" s="684"/>
      <c r="BX30" s="620">
        <v>97.2</v>
      </c>
      <c r="BY30" s="684"/>
      <c r="BZ30" s="684"/>
      <c r="CA30" s="684"/>
      <c r="CB30" s="685"/>
      <c r="CD30" s="688"/>
      <c r="CE30" s="689"/>
      <c r="CF30" s="639" t="s">
        <v>292</v>
      </c>
      <c r="CG30" s="640"/>
      <c r="CH30" s="640"/>
      <c r="CI30" s="640"/>
      <c r="CJ30" s="640"/>
      <c r="CK30" s="640"/>
      <c r="CL30" s="640"/>
      <c r="CM30" s="640"/>
      <c r="CN30" s="640"/>
      <c r="CO30" s="640"/>
      <c r="CP30" s="640"/>
      <c r="CQ30" s="641"/>
      <c r="CR30" s="625">
        <v>1131617</v>
      </c>
      <c r="CS30" s="626"/>
      <c r="CT30" s="626"/>
      <c r="CU30" s="626"/>
      <c r="CV30" s="626"/>
      <c r="CW30" s="626"/>
      <c r="CX30" s="626"/>
      <c r="CY30" s="627"/>
      <c r="CZ30" s="659">
        <v>9.6</v>
      </c>
      <c r="DA30" s="660"/>
      <c r="DB30" s="660"/>
      <c r="DC30" s="661"/>
      <c r="DD30" s="634">
        <v>1131617</v>
      </c>
      <c r="DE30" s="626"/>
      <c r="DF30" s="626"/>
      <c r="DG30" s="626"/>
      <c r="DH30" s="626"/>
      <c r="DI30" s="626"/>
      <c r="DJ30" s="626"/>
      <c r="DK30" s="627"/>
      <c r="DL30" s="634">
        <v>1003517</v>
      </c>
      <c r="DM30" s="626"/>
      <c r="DN30" s="626"/>
      <c r="DO30" s="626"/>
      <c r="DP30" s="626"/>
      <c r="DQ30" s="626"/>
      <c r="DR30" s="626"/>
      <c r="DS30" s="626"/>
      <c r="DT30" s="626"/>
      <c r="DU30" s="626"/>
      <c r="DV30" s="627"/>
      <c r="DW30" s="630">
        <v>13.6</v>
      </c>
      <c r="DX30" s="651"/>
      <c r="DY30" s="651"/>
      <c r="DZ30" s="651"/>
      <c r="EA30" s="651"/>
      <c r="EB30" s="651"/>
      <c r="EC30" s="652"/>
    </row>
    <row r="31" spans="2:133" ht="11.25" customHeight="1">
      <c r="B31" s="622" t="s">
        <v>293</v>
      </c>
      <c r="C31" s="623"/>
      <c r="D31" s="623"/>
      <c r="E31" s="623"/>
      <c r="F31" s="623"/>
      <c r="G31" s="623"/>
      <c r="H31" s="623"/>
      <c r="I31" s="623"/>
      <c r="J31" s="623"/>
      <c r="K31" s="623"/>
      <c r="L31" s="623"/>
      <c r="M31" s="623"/>
      <c r="N31" s="623"/>
      <c r="O31" s="623"/>
      <c r="P31" s="623"/>
      <c r="Q31" s="624"/>
      <c r="R31" s="625">
        <v>756039</v>
      </c>
      <c r="S31" s="626"/>
      <c r="T31" s="626"/>
      <c r="U31" s="626"/>
      <c r="V31" s="626"/>
      <c r="W31" s="626"/>
      <c r="X31" s="626"/>
      <c r="Y31" s="627"/>
      <c r="Z31" s="628">
        <v>6.1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99.7</v>
      </c>
      <c r="BH31" s="657"/>
      <c r="BI31" s="657"/>
      <c r="BJ31" s="657"/>
      <c r="BK31" s="657"/>
      <c r="BL31" s="657"/>
      <c r="BM31" s="631">
        <v>98.2</v>
      </c>
      <c r="BN31" s="681"/>
      <c r="BO31" s="681"/>
      <c r="BP31" s="681"/>
      <c r="BQ31" s="682"/>
      <c r="BR31" s="680">
        <v>99.7</v>
      </c>
      <c r="BS31" s="657"/>
      <c r="BT31" s="657"/>
      <c r="BU31" s="657"/>
      <c r="BV31" s="657"/>
      <c r="BW31" s="657"/>
      <c r="BX31" s="631">
        <v>98</v>
      </c>
      <c r="BY31" s="681"/>
      <c r="BZ31" s="681"/>
      <c r="CA31" s="681"/>
      <c r="CB31" s="682"/>
      <c r="CD31" s="688"/>
      <c r="CE31" s="689"/>
      <c r="CF31" s="639" t="s">
        <v>296</v>
      </c>
      <c r="CG31" s="640"/>
      <c r="CH31" s="640"/>
      <c r="CI31" s="640"/>
      <c r="CJ31" s="640"/>
      <c r="CK31" s="640"/>
      <c r="CL31" s="640"/>
      <c r="CM31" s="640"/>
      <c r="CN31" s="640"/>
      <c r="CO31" s="640"/>
      <c r="CP31" s="640"/>
      <c r="CQ31" s="641"/>
      <c r="CR31" s="625">
        <v>110632</v>
      </c>
      <c r="CS31" s="657"/>
      <c r="CT31" s="657"/>
      <c r="CU31" s="657"/>
      <c r="CV31" s="657"/>
      <c r="CW31" s="657"/>
      <c r="CX31" s="657"/>
      <c r="CY31" s="658"/>
      <c r="CZ31" s="659">
        <v>0.9</v>
      </c>
      <c r="DA31" s="660"/>
      <c r="DB31" s="660"/>
      <c r="DC31" s="661"/>
      <c r="DD31" s="634">
        <v>110632</v>
      </c>
      <c r="DE31" s="657"/>
      <c r="DF31" s="657"/>
      <c r="DG31" s="657"/>
      <c r="DH31" s="657"/>
      <c r="DI31" s="657"/>
      <c r="DJ31" s="657"/>
      <c r="DK31" s="658"/>
      <c r="DL31" s="634">
        <v>110632</v>
      </c>
      <c r="DM31" s="657"/>
      <c r="DN31" s="657"/>
      <c r="DO31" s="657"/>
      <c r="DP31" s="657"/>
      <c r="DQ31" s="657"/>
      <c r="DR31" s="657"/>
      <c r="DS31" s="657"/>
      <c r="DT31" s="657"/>
      <c r="DU31" s="657"/>
      <c r="DV31" s="658"/>
      <c r="DW31" s="630">
        <v>1.5</v>
      </c>
      <c r="DX31" s="651"/>
      <c r="DY31" s="651"/>
      <c r="DZ31" s="651"/>
      <c r="EA31" s="651"/>
      <c r="EB31" s="651"/>
      <c r="EC31" s="652"/>
    </row>
    <row r="32" spans="2:133" ht="11.25" customHeight="1">
      <c r="B32" s="622" t="s">
        <v>297</v>
      </c>
      <c r="C32" s="623"/>
      <c r="D32" s="623"/>
      <c r="E32" s="623"/>
      <c r="F32" s="623"/>
      <c r="G32" s="623"/>
      <c r="H32" s="623"/>
      <c r="I32" s="623"/>
      <c r="J32" s="623"/>
      <c r="K32" s="623"/>
      <c r="L32" s="623"/>
      <c r="M32" s="623"/>
      <c r="N32" s="623"/>
      <c r="O32" s="623"/>
      <c r="P32" s="623"/>
      <c r="Q32" s="624"/>
      <c r="R32" s="625">
        <v>606718</v>
      </c>
      <c r="S32" s="626"/>
      <c r="T32" s="626"/>
      <c r="U32" s="626"/>
      <c r="V32" s="626"/>
      <c r="W32" s="626"/>
      <c r="X32" s="626"/>
      <c r="Y32" s="627"/>
      <c r="Z32" s="628">
        <v>4.9000000000000004</v>
      </c>
      <c r="AA32" s="628"/>
      <c r="AB32" s="628"/>
      <c r="AC32" s="628"/>
      <c r="AD32" s="629">
        <v>9981</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99.6</v>
      </c>
      <c r="BH32" s="693"/>
      <c r="BI32" s="693"/>
      <c r="BJ32" s="693"/>
      <c r="BK32" s="693"/>
      <c r="BL32" s="693"/>
      <c r="BM32" s="694">
        <v>96.1</v>
      </c>
      <c r="BN32" s="693"/>
      <c r="BO32" s="693"/>
      <c r="BP32" s="693"/>
      <c r="BQ32" s="695"/>
      <c r="BR32" s="692">
        <v>99.7</v>
      </c>
      <c r="BS32" s="693"/>
      <c r="BT32" s="693"/>
      <c r="BU32" s="693"/>
      <c r="BV32" s="693"/>
      <c r="BW32" s="693"/>
      <c r="BX32" s="694">
        <v>95.7</v>
      </c>
      <c r="BY32" s="693"/>
      <c r="BZ32" s="693"/>
      <c r="CA32" s="693"/>
      <c r="CB32" s="695"/>
      <c r="CD32" s="690"/>
      <c r="CE32" s="691"/>
      <c r="CF32" s="639" t="s">
        <v>299</v>
      </c>
      <c r="CG32" s="640"/>
      <c r="CH32" s="640"/>
      <c r="CI32" s="640"/>
      <c r="CJ32" s="640"/>
      <c r="CK32" s="640"/>
      <c r="CL32" s="640"/>
      <c r="CM32" s="640"/>
      <c r="CN32" s="640"/>
      <c r="CO32" s="640"/>
      <c r="CP32" s="640"/>
      <c r="CQ32" s="641"/>
      <c r="CR32" s="625">
        <v>301</v>
      </c>
      <c r="CS32" s="626"/>
      <c r="CT32" s="626"/>
      <c r="CU32" s="626"/>
      <c r="CV32" s="626"/>
      <c r="CW32" s="626"/>
      <c r="CX32" s="626"/>
      <c r="CY32" s="627"/>
      <c r="CZ32" s="659">
        <v>0</v>
      </c>
      <c r="DA32" s="660"/>
      <c r="DB32" s="660"/>
      <c r="DC32" s="661"/>
      <c r="DD32" s="634">
        <v>301</v>
      </c>
      <c r="DE32" s="626"/>
      <c r="DF32" s="626"/>
      <c r="DG32" s="626"/>
      <c r="DH32" s="626"/>
      <c r="DI32" s="626"/>
      <c r="DJ32" s="626"/>
      <c r="DK32" s="627"/>
      <c r="DL32" s="634">
        <v>301</v>
      </c>
      <c r="DM32" s="626"/>
      <c r="DN32" s="626"/>
      <c r="DO32" s="626"/>
      <c r="DP32" s="626"/>
      <c r="DQ32" s="626"/>
      <c r="DR32" s="626"/>
      <c r="DS32" s="626"/>
      <c r="DT32" s="626"/>
      <c r="DU32" s="626"/>
      <c r="DV32" s="627"/>
      <c r="DW32" s="630">
        <v>0</v>
      </c>
      <c r="DX32" s="651"/>
      <c r="DY32" s="651"/>
      <c r="DZ32" s="651"/>
      <c r="EA32" s="651"/>
      <c r="EB32" s="651"/>
      <c r="EC32" s="652"/>
    </row>
    <row r="33" spans="2:133" ht="11.25" customHeight="1">
      <c r="B33" s="622" t="s">
        <v>300</v>
      </c>
      <c r="C33" s="623"/>
      <c r="D33" s="623"/>
      <c r="E33" s="623"/>
      <c r="F33" s="623"/>
      <c r="G33" s="623"/>
      <c r="H33" s="623"/>
      <c r="I33" s="623"/>
      <c r="J33" s="623"/>
      <c r="K33" s="623"/>
      <c r="L33" s="623"/>
      <c r="M33" s="623"/>
      <c r="N33" s="623"/>
      <c r="O33" s="623"/>
      <c r="P33" s="623"/>
      <c r="Q33" s="624"/>
      <c r="R33" s="625">
        <v>1246100</v>
      </c>
      <c r="S33" s="626"/>
      <c r="T33" s="626"/>
      <c r="U33" s="626"/>
      <c r="V33" s="626"/>
      <c r="W33" s="626"/>
      <c r="X33" s="626"/>
      <c r="Y33" s="627"/>
      <c r="Z33" s="628">
        <v>10.1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5033576</v>
      </c>
      <c r="CS33" s="657"/>
      <c r="CT33" s="657"/>
      <c r="CU33" s="657"/>
      <c r="CV33" s="657"/>
      <c r="CW33" s="657"/>
      <c r="CX33" s="657"/>
      <c r="CY33" s="658"/>
      <c r="CZ33" s="659">
        <v>42.6</v>
      </c>
      <c r="DA33" s="660"/>
      <c r="DB33" s="660"/>
      <c r="DC33" s="661"/>
      <c r="DD33" s="634">
        <v>4039677</v>
      </c>
      <c r="DE33" s="657"/>
      <c r="DF33" s="657"/>
      <c r="DG33" s="657"/>
      <c r="DH33" s="657"/>
      <c r="DI33" s="657"/>
      <c r="DJ33" s="657"/>
      <c r="DK33" s="658"/>
      <c r="DL33" s="634">
        <v>3660676</v>
      </c>
      <c r="DM33" s="657"/>
      <c r="DN33" s="657"/>
      <c r="DO33" s="657"/>
      <c r="DP33" s="657"/>
      <c r="DQ33" s="657"/>
      <c r="DR33" s="657"/>
      <c r="DS33" s="657"/>
      <c r="DT33" s="657"/>
      <c r="DU33" s="657"/>
      <c r="DV33" s="658"/>
      <c r="DW33" s="630">
        <v>49.6</v>
      </c>
      <c r="DX33" s="651"/>
      <c r="DY33" s="651"/>
      <c r="DZ33" s="651"/>
      <c r="EA33" s="651"/>
      <c r="EB33" s="651"/>
      <c r="EC33" s="652"/>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2289190</v>
      </c>
      <c r="CS34" s="626"/>
      <c r="CT34" s="626"/>
      <c r="CU34" s="626"/>
      <c r="CV34" s="626"/>
      <c r="CW34" s="626"/>
      <c r="CX34" s="626"/>
      <c r="CY34" s="627"/>
      <c r="CZ34" s="659">
        <v>19.399999999999999</v>
      </c>
      <c r="DA34" s="660"/>
      <c r="DB34" s="660"/>
      <c r="DC34" s="661"/>
      <c r="DD34" s="634">
        <v>1705982</v>
      </c>
      <c r="DE34" s="626"/>
      <c r="DF34" s="626"/>
      <c r="DG34" s="626"/>
      <c r="DH34" s="626"/>
      <c r="DI34" s="626"/>
      <c r="DJ34" s="626"/>
      <c r="DK34" s="627"/>
      <c r="DL34" s="634">
        <v>1560733</v>
      </c>
      <c r="DM34" s="626"/>
      <c r="DN34" s="626"/>
      <c r="DO34" s="626"/>
      <c r="DP34" s="626"/>
      <c r="DQ34" s="626"/>
      <c r="DR34" s="626"/>
      <c r="DS34" s="626"/>
      <c r="DT34" s="626"/>
      <c r="DU34" s="626"/>
      <c r="DV34" s="627"/>
      <c r="DW34" s="630">
        <v>21.1</v>
      </c>
      <c r="DX34" s="651"/>
      <c r="DY34" s="651"/>
      <c r="DZ34" s="651"/>
      <c r="EA34" s="651"/>
      <c r="EB34" s="651"/>
      <c r="EC34" s="652"/>
    </row>
    <row r="35" spans="2:133" ht="11.25" customHeight="1">
      <c r="B35" s="622" t="s">
        <v>306</v>
      </c>
      <c r="C35" s="623"/>
      <c r="D35" s="623"/>
      <c r="E35" s="623"/>
      <c r="F35" s="623"/>
      <c r="G35" s="623"/>
      <c r="H35" s="623"/>
      <c r="I35" s="623"/>
      <c r="J35" s="623"/>
      <c r="K35" s="623"/>
      <c r="L35" s="623"/>
      <c r="M35" s="623"/>
      <c r="N35" s="623"/>
      <c r="O35" s="623"/>
      <c r="P35" s="623"/>
      <c r="Q35" s="624"/>
      <c r="R35" s="625">
        <v>436200</v>
      </c>
      <c r="S35" s="626"/>
      <c r="T35" s="626"/>
      <c r="U35" s="626"/>
      <c r="V35" s="626"/>
      <c r="W35" s="626"/>
      <c r="X35" s="626"/>
      <c r="Y35" s="627"/>
      <c r="Z35" s="628">
        <v>3.5</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1471183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103754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211018</v>
      </c>
      <c r="CS35" s="657"/>
      <c r="CT35" s="657"/>
      <c r="CU35" s="657"/>
      <c r="CV35" s="657"/>
      <c r="CW35" s="657"/>
      <c r="CX35" s="657"/>
      <c r="CY35" s="658"/>
      <c r="CZ35" s="659">
        <v>1.8</v>
      </c>
      <c r="DA35" s="660"/>
      <c r="DB35" s="660"/>
      <c r="DC35" s="661"/>
      <c r="DD35" s="634">
        <v>207534</v>
      </c>
      <c r="DE35" s="657"/>
      <c r="DF35" s="657"/>
      <c r="DG35" s="657"/>
      <c r="DH35" s="657"/>
      <c r="DI35" s="657"/>
      <c r="DJ35" s="657"/>
      <c r="DK35" s="658"/>
      <c r="DL35" s="634">
        <v>207534</v>
      </c>
      <c r="DM35" s="657"/>
      <c r="DN35" s="657"/>
      <c r="DO35" s="657"/>
      <c r="DP35" s="657"/>
      <c r="DQ35" s="657"/>
      <c r="DR35" s="657"/>
      <c r="DS35" s="657"/>
      <c r="DT35" s="657"/>
      <c r="DU35" s="657"/>
      <c r="DV35" s="658"/>
      <c r="DW35" s="630">
        <v>2.8</v>
      </c>
      <c r="DX35" s="651"/>
      <c r="DY35" s="651"/>
      <c r="DZ35" s="651"/>
      <c r="EA35" s="651"/>
      <c r="EB35" s="651"/>
      <c r="EC35" s="652"/>
    </row>
    <row r="36" spans="2:133" ht="11.25" customHeight="1">
      <c r="B36" s="668" t="s">
        <v>310</v>
      </c>
      <c r="C36" s="669"/>
      <c r="D36" s="669"/>
      <c r="E36" s="669"/>
      <c r="F36" s="669"/>
      <c r="G36" s="669"/>
      <c r="H36" s="669"/>
      <c r="I36" s="669"/>
      <c r="J36" s="669"/>
      <c r="K36" s="669"/>
      <c r="L36" s="669"/>
      <c r="M36" s="669"/>
      <c r="N36" s="669"/>
      <c r="O36" s="669"/>
      <c r="P36" s="669"/>
      <c r="Q36" s="670"/>
      <c r="R36" s="697">
        <v>12307492</v>
      </c>
      <c r="S36" s="698"/>
      <c r="T36" s="698"/>
      <c r="U36" s="698"/>
      <c r="V36" s="698"/>
      <c r="W36" s="698"/>
      <c r="X36" s="698"/>
      <c r="Y36" s="699"/>
      <c r="Z36" s="700">
        <v>100</v>
      </c>
      <c r="AA36" s="700"/>
      <c r="AB36" s="700"/>
      <c r="AC36" s="700"/>
      <c r="AD36" s="701">
        <v>6946553</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389458</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71733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1211634</v>
      </c>
      <c r="CS36" s="626"/>
      <c r="CT36" s="626"/>
      <c r="CU36" s="626"/>
      <c r="CV36" s="626"/>
      <c r="CW36" s="626"/>
      <c r="CX36" s="626"/>
      <c r="CY36" s="627"/>
      <c r="CZ36" s="659">
        <v>10.3</v>
      </c>
      <c r="DA36" s="660"/>
      <c r="DB36" s="660"/>
      <c r="DC36" s="661"/>
      <c r="DD36" s="634">
        <v>1045649</v>
      </c>
      <c r="DE36" s="626"/>
      <c r="DF36" s="626"/>
      <c r="DG36" s="626"/>
      <c r="DH36" s="626"/>
      <c r="DI36" s="626"/>
      <c r="DJ36" s="626"/>
      <c r="DK36" s="627"/>
      <c r="DL36" s="634">
        <v>958482</v>
      </c>
      <c r="DM36" s="626"/>
      <c r="DN36" s="626"/>
      <c r="DO36" s="626"/>
      <c r="DP36" s="626"/>
      <c r="DQ36" s="626"/>
      <c r="DR36" s="626"/>
      <c r="DS36" s="626"/>
      <c r="DT36" s="626"/>
      <c r="DU36" s="626"/>
      <c r="DV36" s="627"/>
      <c r="DW36" s="630">
        <v>13</v>
      </c>
      <c r="DX36" s="651"/>
      <c r="DY36" s="651"/>
      <c r="DZ36" s="651"/>
      <c r="EA36" s="651"/>
      <c r="EB36" s="651"/>
      <c r="EC36" s="652"/>
    </row>
    <row r="37" spans="2:133" ht="11.25" customHeight="1">
      <c r="AQ37" s="704" t="s">
        <v>314</v>
      </c>
      <c r="AR37" s="705"/>
      <c r="AS37" s="705"/>
      <c r="AT37" s="705"/>
      <c r="AU37" s="705"/>
      <c r="AV37" s="705"/>
      <c r="AW37" s="705"/>
      <c r="AX37" s="705"/>
      <c r="AY37" s="706"/>
      <c r="AZ37" s="625">
        <v>127948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4299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554198</v>
      </c>
      <c r="CS37" s="657"/>
      <c r="CT37" s="657"/>
      <c r="CU37" s="657"/>
      <c r="CV37" s="657"/>
      <c r="CW37" s="657"/>
      <c r="CX37" s="657"/>
      <c r="CY37" s="658"/>
      <c r="CZ37" s="659">
        <v>4.7</v>
      </c>
      <c r="DA37" s="660"/>
      <c r="DB37" s="660"/>
      <c r="DC37" s="661"/>
      <c r="DD37" s="634">
        <v>553318</v>
      </c>
      <c r="DE37" s="657"/>
      <c r="DF37" s="657"/>
      <c r="DG37" s="657"/>
      <c r="DH37" s="657"/>
      <c r="DI37" s="657"/>
      <c r="DJ37" s="657"/>
      <c r="DK37" s="658"/>
      <c r="DL37" s="634">
        <v>524873</v>
      </c>
      <c r="DM37" s="657"/>
      <c r="DN37" s="657"/>
      <c r="DO37" s="657"/>
      <c r="DP37" s="657"/>
      <c r="DQ37" s="657"/>
      <c r="DR37" s="657"/>
      <c r="DS37" s="657"/>
      <c r="DT37" s="657"/>
      <c r="DU37" s="657"/>
      <c r="DV37" s="658"/>
      <c r="DW37" s="630">
        <v>7.1</v>
      </c>
      <c r="DX37" s="651"/>
      <c r="DY37" s="651"/>
      <c r="DZ37" s="651"/>
      <c r="EA37" s="651"/>
      <c r="EB37" s="651"/>
      <c r="EC37" s="652"/>
    </row>
    <row r="38" spans="2:133" ht="11.25" customHeight="1">
      <c r="AQ38" s="704" t="s">
        <v>317</v>
      </c>
      <c r="AR38" s="705"/>
      <c r="AS38" s="705"/>
      <c r="AT38" s="705"/>
      <c r="AU38" s="705"/>
      <c r="AV38" s="705"/>
      <c r="AW38" s="705"/>
      <c r="AX38" s="705"/>
      <c r="AY38" s="706"/>
      <c r="AZ38" s="625">
        <v>66420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7755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1276815</v>
      </c>
      <c r="CS38" s="626"/>
      <c r="CT38" s="626"/>
      <c r="CU38" s="626"/>
      <c r="CV38" s="626"/>
      <c r="CW38" s="626"/>
      <c r="CX38" s="626"/>
      <c r="CY38" s="627"/>
      <c r="CZ38" s="659">
        <v>10.8</v>
      </c>
      <c r="DA38" s="660"/>
      <c r="DB38" s="660"/>
      <c r="DC38" s="661"/>
      <c r="DD38" s="634">
        <v>1080510</v>
      </c>
      <c r="DE38" s="626"/>
      <c r="DF38" s="626"/>
      <c r="DG38" s="626"/>
      <c r="DH38" s="626"/>
      <c r="DI38" s="626"/>
      <c r="DJ38" s="626"/>
      <c r="DK38" s="627"/>
      <c r="DL38" s="634">
        <v>933927</v>
      </c>
      <c r="DM38" s="626"/>
      <c r="DN38" s="626"/>
      <c r="DO38" s="626"/>
      <c r="DP38" s="626"/>
      <c r="DQ38" s="626"/>
      <c r="DR38" s="626"/>
      <c r="DS38" s="626"/>
      <c r="DT38" s="626"/>
      <c r="DU38" s="626"/>
      <c r="DV38" s="627"/>
      <c r="DW38" s="630">
        <v>12.7</v>
      </c>
      <c r="DX38" s="651"/>
      <c r="DY38" s="651"/>
      <c r="DZ38" s="651"/>
      <c r="EA38" s="651"/>
      <c r="EB38" s="651"/>
      <c r="EC38" s="652"/>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44265</v>
      </c>
      <c r="CS39" s="657"/>
      <c r="CT39" s="657"/>
      <c r="CU39" s="657"/>
      <c r="CV39" s="657"/>
      <c r="CW39" s="657"/>
      <c r="CX39" s="657"/>
      <c r="CY39" s="658"/>
      <c r="CZ39" s="659">
        <v>0.4</v>
      </c>
      <c r="DA39" s="660"/>
      <c r="DB39" s="660"/>
      <c r="DC39" s="661"/>
      <c r="DD39" s="634">
        <v>2</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1"/>
      <c r="DY39" s="651"/>
      <c r="DZ39" s="651"/>
      <c r="EA39" s="651"/>
      <c r="EB39" s="651"/>
      <c r="EC39" s="65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252720</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654</v>
      </c>
      <c r="CS40" s="626"/>
      <c r="CT40" s="626"/>
      <c r="CU40" s="626"/>
      <c r="CV40" s="626"/>
      <c r="CW40" s="626"/>
      <c r="CX40" s="626"/>
      <c r="CY40" s="627"/>
      <c r="CZ40" s="659">
        <v>0</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1"/>
      <c r="DY40" s="651"/>
      <c r="DZ40" s="651"/>
      <c r="EA40" s="651"/>
      <c r="EB40" s="651"/>
      <c r="EC40" s="65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634637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1764424</v>
      </c>
      <c r="CS42" s="626"/>
      <c r="CT42" s="626"/>
      <c r="CU42" s="626"/>
      <c r="CV42" s="626"/>
      <c r="CW42" s="626"/>
      <c r="CX42" s="626"/>
      <c r="CY42" s="627"/>
      <c r="CZ42" s="659">
        <v>14.9</v>
      </c>
      <c r="DA42" s="708"/>
      <c r="DB42" s="708"/>
      <c r="DC42" s="709"/>
      <c r="DD42" s="634">
        <v>440226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33005</v>
      </c>
      <c r="CS43" s="657"/>
      <c r="CT43" s="657"/>
      <c r="CU43" s="657"/>
      <c r="CV43" s="657"/>
      <c r="CW43" s="657"/>
      <c r="CX43" s="657"/>
      <c r="CY43" s="658"/>
      <c r="CZ43" s="659">
        <v>0.3</v>
      </c>
      <c r="DA43" s="660"/>
      <c r="DB43" s="660"/>
      <c r="DC43" s="661"/>
      <c r="DD43" s="634">
        <v>33005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1763560</v>
      </c>
      <c r="CS44" s="626"/>
      <c r="CT44" s="626"/>
      <c r="CU44" s="626"/>
      <c r="CV44" s="626"/>
      <c r="CW44" s="626"/>
      <c r="CX44" s="626"/>
      <c r="CY44" s="627"/>
      <c r="CZ44" s="659">
        <v>14.9</v>
      </c>
      <c r="DA44" s="708"/>
      <c r="DB44" s="708"/>
      <c r="DC44" s="709"/>
      <c r="DD44" s="634">
        <v>439938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249970</v>
      </c>
      <c r="CS45" s="657"/>
      <c r="CT45" s="657"/>
      <c r="CU45" s="657"/>
      <c r="CV45" s="657"/>
      <c r="CW45" s="657"/>
      <c r="CX45" s="657"/>
      <c r="CY45" s="658"/>
      <c r="CZ45" s="659">
        <v>2.1</v>
      </c>
      <c r="DA45" s="660"/>
      <c r="DB45" s="660"/>
      <c r="DC45" s="661"/>
      <c r="DD45" s="634">
        <v>13958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1503774</v>
      </c>
      <c r="CS46" s="626"/>
      <c r="CT46" s="626"/>
      <c r="CU46" s="626"/>
      <c r="CV46" s="626"/>
      <c r="CW46" s="626"/>
      <c r="CX46" s="626"/>
      <c r="CY46" s="627"/>
      <c r="CZ46" s="659">
        <v>12.7</v>
      </c>
      <c r="DA46" s="708"/>
      <c r="DB46" s="708"/>
      <c r="DC46" s="709"/>
      <c r="DD46" s="634">
        <v>425964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864</v>
      </c>
      <c r="CS47" s="657"/>
      <c r="CT47" s="657"/>
      <c r="CU47" s="657"/>
      <c r="CV47" s="657"/>
      <c r="CW47" s="657"/>
      <c r="CX47" s="657"/>
      <c r="CY47" s="658"/>
      <c r="CZ47" s="659">
        <v>0</v>
      </c>
      <c r="DA47" s="660"/>
      <c r="DB47" s="660"/>
      <c r="DC47" s="661"/>
      <c r="DD47" s="634">
        <v>288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11819189</v>
      </c>
      <c r="CS49" s="693"/>
      <c r="CT49" s="693"/>
      <c r="CU49" s="693"/>
      <c r="CV49" s="693"/>
      <c r="CW49" s="693"/>
      <c r="CX49" s="693"/>
      <c r="CY49" s="720"/>
      <c r="CZ49" s="721">
        <v>100</v>
      </c>
      <c r="DA49" s="722"/>
      <c r="DB49" s="722"/>
      <c r="DC49" s="723"/>
      <c r="DD49" s="724">
        <v>8046249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12803</v>
      </c>
      <c r="R7" s="755"/>
      <c r="S7" s="755"/>
      <c r="T7" s="755"/>
      <c r="U7" s="755"/>
      <c r="V7" s="755">
        <v>12315</v>
      </c>
      <c r="W7" s="755"/>
      <c r="X7" s="755"/>
      <c r="Y7" s="755"/>
      <c r="Z7" s="755"/>
      <c r="AA7" s="755">
        <v>494</v>
      </c>
      <c r="AB7" s="755"/>
      <c r="AC7" s="755"/>
      <c r="AD7" s="755"/>
      <c r="AE7" s="756"/>
      <c r="AF7" s="757">
        <v>420</v>
      </c>
      <c r="AG7" s="758"/>
      <c r="AH7" s="758"/>
      <c r="AI7" s="758"/>
      <c r="AJ7" s="759"/>
      <c r="AK7" s="794">
        <v>1</v>
      </c>
      <c r="AL7" s="795"/>
      <c r="AM7" s="795"/>
      <c r="AN7" s="795"/>
      <c r="AO7" s="795"/>
      <c r="AP7" s="795">
        <v>11129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45</v>
      </c>
      <c r="R8" s="779"/>
      <c r="S8" s="779"/>
      <c r="T8" s="779"/>
      <c r="U8" s="779"/>
      <c r="V8" s="779">
        <v>45</v>
      </c>
      <c r="W8" s="779"/>
      <c r="X8" s="779"/>
      <c r="Y8" s="779"/>
      <c r="Z8" s="779"/>
      <c r="AA8" s="779" t="s">
        <v>539</v>
      </c>
      <c r="AB8" s="779"/>
      <c r="AC8" s="779"/>
      <c r="AD8" s="779"/>
      <c r="AE8" s="780"/>
      <c r="AF8" s="781" t="s">
        <v>112</v>
      </c>
      <c r="AG8" s="782"/>
      <c r="AH8" s="782"/>
      <c r="AI8" s="782"/>
      <c r="AJ8" s="783"/>
      <c r="AK8" s="784">
        <v>27</v>
      </c>
      <c r="AL8" s="785"/>
      <c r="AM8" s="785"/>
      <c r="AN8" s="785"/>
      <c r="AO8" s="785"/>
      <c r="AP8" s="785" t="s">
        <v>540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266</v>
      </c>
      <c r="R9" s="779"/>
      <c r="S9" s="779"/>
      <c r="T9" s="779"/>
      <c r="U9" s="779"/>
      <c r="V9" s="779">
        <v>266</v>
      </c>
      <c r="W9" s="779"/>
      <c r="X9" s="779"/>
      <c r="Y9" s="779"/>
      <c r="Z9" s="779"/>
      <c r="AA9" s="779" t="s">
        <v>540</v>
      </c>
      <c r="AB9" s="779"/>
      <c r="AC9" s="779"/>
      <c r="AD9" s="779"/>
      <c r="AE9" s="780"/>
      <c r="AF9" s="781" t="s">
        <v>112</v>
      </c>
      <c r="AG9" s="782"/>
      <c r="AH9" s="782"/>
      <c r="AI9" s="782"/>
      <c r="AJ9" s="783"/>
      <c r="AK9" s="784">
        <v>125</v>
      </c>
      <c r="AL9" s="785"/>
      <c r="AM9" s="785"/>
      <c r="AN9" s="785"/>
      <c r="AO9" s="785"/>
      <c r="AP9" s="785" t="s">
        <v>540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368</v>
      </c>
      <c r="C10" s="776"/>
      <c r="D10" s="776"/>
      <c r="E10" s="776"/>
      <c r="F10" s="776"/>
      <c r="G10" s="776"/>
      <c r="H10" s="776"/>
      <c r="I10" s="776"/>
      <c r="J10" s="776"/>
      <c r="K10" s="776"/>
      <c r="L10" s="776"/>
      <c r="M10" s="776"/>
      <c r="N10" s="776"/>
      <c r="O10" s="776"/>
      <c r="P10" s="777"/>
      <c r="Q10" s="778">
        <v>128</v>
      </c>
      <c r="R10" s="779"/>
      <c r="S10" s="779"/>
      <c r="T10" s="779"/>
      <c r="U10" s="779"/>
      <c r="V10" s="779">
        <v>128</v>
      </c>
      <c r="W10" s="779"/>
      <c r="X10" s="779"/>
      <c r="Y10" s="779"/>
      <c r="Z10" s="779"/>
      <c r="AA10" s="779" t="s">
        <v>541</v>
      </c>
      <c r="AB10" s="779"/>
      <c r="AC10" s="779"/>
      <c r="AD10" s="779"/>
      <c r="AE10" s="780"/>
      <c r="AF10" s="781" t="s">
        <v>112</v>
      </c>
      <c r="AG10" s="782"/>
      <c r="AH10" s="782"/>
      <c r="AI10" s="782"/>
      <c r="AJ10" s="783"/>
      <c r="AK10" s="784">
        <v>0</v>
      </c>
      <c r="AL10" s="785"/>
      <c r="AM10" s="785"/>
      <c r="AN10" s="785"/>
      <c r="AO10" s="785"/>
      <c r="AP10" s="785" t="s">
        <v>541</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12307</v>
      </c>
      <c r="R23" s="814"/>
      <c r="S23" s="814"/>
      <c r="T23" s="814"/>
      <c r="U23" s="814"/>
      <c r="V23" s="814">
        <v>11819</v>
      </c>
      <c r="W23" s="814"/>
      <c r="X23" s="814"/>
      <c r="Y23" s="814"/>
      <c r="Z23" s="814"/>
      <c r="AA23" s="814">
        <v>488</v>
      </c>
      <c r="AB23" s="814"/>
      <c r="AC23" s="814"/>
      <c r="AD23" s="814"/>
      <c r="AE23" s="815"/>
      <c r="AF23" s="816">
        <v>420</v>
      </c>
      <c r="AG23" s="814"/>
      <c r="AH23" s="814"/>
      <c r="AI23" s="814"/>
      <c r="AJ23" s="817"/>
      <c r="AK23" s="818"/>
      <c r="AL23" s="819"/>
      <c r="AM23" s="819"/>
      <c r="AN23" s="819"/>
      <c r="AO23" s="819"/>
      <c r="AP23" s="814">
        <v>11129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3916</v>
      </c>
      <c r="R28" s="843"/>
      <c r="S28" s="843"/>
      <c r="T28" s="843"/>
      <c r="U28" s="843"/>
      <c r="V28" s="843">
        <v>3813</v>
      </c>
      <c r="W28" s="843"/>
      <c r="X28" s="843"/>
      <c r="Y28" s="843"/>
      <c r="Z28" s="843"/>
      <c r="AA28" s="843">
        <v>104</v>
      </c>
      <c r="AB28" s="843"/>
      <c r="AC28" s="843"/>
      <c r="AD28" s="843"/>
      <c r="AE28" s="844"/>
      <c r="AF28" s="845">
        <v>104</v>
      </c>
      <c r="AG28" s="843"/>
      <c r="AH28" s="843"/>
      <c r="AI28" s="843"/>
      <c r="AJ28" s="846"/>
      <c r="AK28" s="847">
        <v>222</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2116</v>
      </c>
      <c r="R29" s="779"/>
      <c r="S29" s="779"/>
      <c r="T29" s="779"/>
      <c r="U29" s="779"/>
      <c r="V29" s="779">
        <v>2071</v>
      </c>
      <c r="W29" s="779"/>
      <c r="X29" s="779"/>
      <c r="Y29" s="779"/>
      <c r="Z29" s="779"/>
      <c r="AA29" s="779">
        <v>45</v>
      </c>
      <c r="AB29" s="779"/>
      <c r="AC29" s="779"/>
      <c r="AD29" s="779"/>
      <c r="AE29" s="780"/>
      <c r="AF29" s="781">
        <v>45</v>
      </c>
      <c r="AG29" s="782"/>
      <c r="AH29" s="782"/>
      <c r="AI29" s="782"/>
      <c r="AJ29" s="783"/>
      <c r="AK29" s="850">
        <v>280</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332</v>
      </c>
      <c r="R30" s="779"/>
      <c r="S30" s="779"/>
      <c r="T30" s="779"/>
      <c r="U30" s="779"/>
      <c r="V30" s="779">
        <v>331</v>
      </c>
      <c r="W30" s="779"/>
      <c r="X30" s="779"/>
      <c r="Y30" s="779"/>
      <c r="Z30" s="779"/>
      <c r="AA30" s="779">
        <v>1</v>
      </c>
      <c r="AB30" s="779"/>
      <c r="AC30" s="779"/>
      <c r="AD30" s="779"/>
      <c r="AE30" s="780"/>
      <c r="AF30" s="781">
        <v>1</v>
      </c>
      <c r="AG30" s="782"/>
      <c r="AH30" s="782"/>
      <c r="AI30" s="782"/>
      <c r="AJ30" s="783"/>
      <c r="AK30" s="850">
        <v>77</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12</v>
      </c>
      <c r="R31" s="779"/>
      <c r="S31" s="779"/>
      <c r="T31" s="779"/>
      <c r="U31" s="779"/>
      <c r="V31" s="779">
        <v>11</v>
      </c>
      <c r="W31" s="779"/>
      <c r="X31" s="779"/>
      <c r="Y31" s="779"/>
      <c r="Z31" s="779"/>
      <c r="AA31" s="779">
        <v>1</v>
      </c>
      <c r="AB31" s="779"/>
      <c r="AC31" s="779"/>
      <c r="AD31" s="779"/>
      <c r="AE31" s="780"/>
      <c r="AF31" s="781">
        <v>1</v>
      </c>
      <c r="AG31" s="782"/>
      <c r="AH31" s="782"/>
      <c r="AI31" s="782"/>
      <c r="AJ31" s="783"/>
      <c r="AK31" s="850" t="s">
        <v>540</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798</v>
      </c>
      <c r="R32" s="779"/>
      <c r="S32" s="779"/>
      <c r="T32" s="779"/>
      <c r="U32" s="779"/>
      <c r="V32" s="779">
        <v>695</v>
      </c>
      <c r="W32" s="779"/>
      <c r="X32" s="779"/>
      <c r="Y32" s="779"/>
      <c r="Z32" s="779"/>
      <c r="AA32" s="779">
        <v>103</v>
      </c>
      <c r="AB32" s="779"/>
      <c r="AC32" s="779"/>
      <c r="AD32" s="779"/>
      <c r="AE32" s="780"/>
      <c r="AF32" s="781">
        <v>2402</v>
      </c>
      <c r="AG32" s="782"/>
      <c r="AH32" s="782"/>
      <c r="AI32" s="782"/>
      <c r="AJ32" s="783"/>
      <c r="AK32" s="850">
        <v>3</v>
      </c>
      <c r="AL32" s="851"/>
      <c r="AM32" s="851"/>
      <c r="AN32" s="851"/>
      <c r="AO32" s="851"/>
      <c r="AP32" s="851">
        <v>30</v>
      </c>
      <c r="AQ32" s="851"/>
      <c r="AR32" s="851"/>
      <c r="AS32" s="851"/>
      <c r="AT32" s="851"/>
      <c r="AU32" s="851" t="s">
        <v>540</v>
      </c>
      <c r="AV32" s="851"/>
      <c r="AW32" s="851"/>
      <c r="AX32" s="851"/>
      <c r="AY32" s="851"/>
      <c r="AZ32" s="852" t="s">
        <v>540</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1041</v>
      </c>
      <c r="R33" s="779"/>
      <c r="S33" s="779"/>
      <c r="T33" s="779"/>
      <c r="U33" s="779"/>
      <c r="V33" s="779">
        <v>1036</v>
      </c>
      <c r="W33" s="779"/>
      <c r="X33" s="779"/>
      <c r="Y33" s="779"/>
      <c r="Z33" s="779"/>
      <c r="AA33" s="779">
        <v>5</v>
      </c>
      <c r="AB33" s="779"/>
      <c r="AC33" s="779"/>
      <c r="AD33" s="779"/>
      <c r="AE33" s="780"/>
      <c r="AF33" s="781">
        <v>5</v>
      </c>
      <c r="AG33" s="782"/>
      <c r="AH33" s="782"/>
      <c r="AI33" s="782"/>
      <c r="AJ33" s="783"/>
      <c r="AK33" s="850">
        <v>389</v>
      </c>
      <c r="AL33" s="851"/>
      <c r="AM33" s="851"/>
      <c r="AN33" s="851"/>
      <c r="AO33" s="851"/>
      <c r="AP33" s="851">
        <v>7217</v>
      </c>
      <c r="AQ33" s="851"/>
      <c r="AR33" s="851"/>
      <c r="AS33" s="851"/>
      <c r="AT33" s="851"/>
      <c r="AU33" s="851">
        <v>4373</v>
      </c>
      <c r="AV33" s="851"/>
      <c r="AW33" s="851"/>
      <c r="AX33" s="851"/>
      <c r="AY33" s="851"/>
      <c r="AZ33" s="852" t="s">
        <v>541</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2558</v>
      </c>
      <c r="AG63" s="862"/>
      <c r="AH63" s="862"/>
      <c r="AI63" s="862"/>
      <c r="AJ63" s="863"/>
      <c r="AK63" s="864"/>
      <c r="AL63" s="859"/>
      <c r="AM63" s="859"/>
      <c r="AN63" s="859"/>
      <c r="AO63" s="859"/>
      <c r="AP63" s="862">
        <v>7247</v>
      </c>
      <c r="AQ63" s="862"/>
      <c r="AR63" s="862"/>
      <c r="AS63" s="862"/>
      <c r="AT63" s="862"/>
      <c r="AU63" s="862">
        <v>4373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96" t="s">
        <v>542</v>
      </c>
      <c r="C68" s="897"/>
      <c r="D68" s="897"/>
      <c r="E68" s="897"/>
      <c r="F68" s="897"/>
      <c r="G68" s="897"/>
      <c r="H68" s="897"/>
      <c r="I68" s="897"/>
      <c r="J68" s="897"/>
      <c r="K68" s="897"/>
      <c r="L68" s="897"/>
      <c r="M68" s="897"/>
      <c r="N68" s="897"/>
      <c r="O68" s="897"/>
      <c r="P68" s="898"/>
      <c r="Q68" s="889">
        <v>2072</v>
      </c>
      <c r="R68" s="886"/>
      <c r="S68" s="886"/>
      <c r="T68" s="886"/>
      <c r="U68" s="886"/>
      <c r="V68" s="886">
        <v>2059</v>
      </c>
      <c r="W68" s="886"/>
      <c r="X68" s="886"/>
      <c r="Y68" s="886"/>
      <c r="Z68" s="886"/>
      <c r="AA68" s="886">
        <v>13</v>
      </c>
      <c r="AB68" s="886"/>
      <c r="AC68" s="886"/>
      <c r="AD68" s="886"/>
      <c r="AE68" s="886"/>
      <c r="AF68" s="886">
        <v>13</v>
      </c>
      <c r="AG68" s="886"/>
      <c r="AH68" s="886"/>
      <c r="AI68" s="886"/>
      <c r="AJ68" s="886"/>
      <c r="AK68" s="886">
        <v>150</v>
      </c>
      <c r="AL68" s="886"/>
      <c r="AM68" s="886"/>
      <c r="AN68" s="886"/>
      <c r="AO68" s="886"/>
      <c r="AP68" s="886">
        <v>315</v>
      </c>
      <c r="AQ68" s="886"/>
      <c r="AR68" s="886"/>
      <c r="AS68" s="886"/>
      <c r="AT68" s="886"/>
      <c r="AU68" s="886">
        <v>26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0">
        <v>5242</v>
      </c>
      <c r="R69" s="851"/>
      <c r="S69" s="851"/>
      <c r="T69" s="851"/>
      <c r="U69" s="851"/>
      <c r="V69" s="851">
        <v>5217</v>
      </c>
      <c r="W69" s="851"/>
      <c r="X69" s="851"/>
      <c r="Y69" s="851"/>
      <c r="Z69" s="851"/>
      <c r="AA69" s="851">
        <v>26</v>
      </c>
      <c r="AB69" s="851"/>
      <c r="AC69" s="851"/>
      <c r="AD69" s="851"/>
      <c r="AE69" s="851"/>
      <c r="AF69" s="851">
        <v>26</v>
      </c>
      <c r="AG69" s="851"/>
      <c r="AH69" s="851"/>
      <c r="AI69" s="851"/>
      <c r="AJ69" s="851"/>
      <c r="AK69" s="851">
        <v>12</v>
      </c>
      <c r="AL69" s="851"/>
      <c r="AM69" s="851"/>
      <c r="AN69" s="851"/>
      <c r="AO69" s="851"/>
      <c r="AP69" s="851"/>
      <c r="AQ69" s="851"/>
      <c r="AR69" s="851"/>
      <c r="AS69" s="851"/>
      <c r="AT69" s="851"/>
      <c r="AU69" s="851"/>
      <c r="AV69" s="851"/>
      <c r="AW69" s="851"/>
      <c r="AX69" s="851"/>
      <c r="AY69" s="851"/>
      <c r="AZ69" s="891"/>
      <c r="BA69" s="891"/>
      <c r="BB69" s="891"/>
      <c r="BC69" s="891"/>
      <c r="BD69" s="89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0">
        <v>125</v>
      </c>
      <c r="R70" s="851"/>
      <c r="S70" s="851"/>
      <c r="T70" s="851"/>
      <c r="U70" s="851"/>
      <c r="V70" s="851">
        <v>95</v>
      </c>
      <c r="W70" s="851"/>
      <c r="X70" s="851"/>
      <c r="Y70" s="851"/>
      <c r="Z70" s="851"/>
      <c r="AA70" s="851">
        <v>31</v>
      </c>
      <c r="AB70" s="851"/>
      <c r="AC70" s="851"/>
      <c r="AD70" s="851"/>
      <c r="AE70" s="851"/>
      <c r="AF70" s="851">
        <v>31</v>
      </c>
      <c r="AG70" s="851"/>
      <c r="AH70" s="851"/>
      <c r="AI70" s="851"/>
      <c r="AJ70" s="851"/>
      <c r="AK70" s="851">
        <v>0</v>
      </c>
      <c r="AL70" s="851"/>
      <c r="AM70" s="851"/>
      <c r="AN70" s="851"/>
      <c r="AO70" s="851"/>
      <c r="AP70" s="851">
        <v>6</v>
      </c>
      <c r="AQ70" s="851"/>
      <c r="AR70" s="851"/>
      <c r="AS70" s="851"/>
      <c r="AT70" s="851"/>
      <c r="AU70" s="851">
        <v>1</v>
      </c>
      <c r="AV70" s="851"/>
      <c r="AW70" s="851"/>
      <c r="AX70" s="851"/>
      <c r="AY70" s="851"/>
      <c r="AZ70" s="891"/>
      <c r="BA70" s="891"/>
      <c r="BB70" s="891"/>
      <c r="BC70" s="891"/>
      <c r="BD70" s="89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0">
        <v>126</v>
      </c>
      <c r="R71" s="851"/>
      <c r="S71" s="851"/>
      <c r="T71" s="851"/>
      <c r="U71" s="851"/>
      <c r="V71" s="851">
        <v>121</v>
      </c>
      <c r="W71" s="851"/>
      <c r="X71" s="851"/>
      <c r="Y71" s="851"/>
      <c r="Z71" s="851"/>
      <c r="AA71" s="851">
        <v>4</v>
      </c>
      <c r="AB71" s="851"/>
      <c r="AC71" s="851"/>
      <c r="AD71" s="851"/>
      <c r="AE71" s="851"/>
      <c r="AF71" s="851">
        <v>4</v>
      </c>
      <c r="AG71" s="851"/>
      <c r="AH71" s="851"/>
      <c r="AI71" s="851"/>
      <c r="AJ71" s="851"/>
      <c r="AK71" s="851">
        <v>19</v>
      </c>
      <c r="AL71" s="851"/>
      <c r="AM71" s="851"/>
      <c r="AN71" s="851"/>
      <c r="AO71" s="851"/>
      <c r="AP71" s="851"/>
      <c r="AQ71" s="851"/>
      <c r="AR71" s="851"/>
      <c r="AS71" s="851"/>
      <c r="AT71" s="851"/>
      <c r="AU71" s="851"/>
      <c r="AV71" s="851"/>
      <c r="AW71" s="851"/>
      <c r="AX71" s="851"/>
      <c r="AY71" s="851"/>
      <c r="AZ71" s="891"/>
      <c r="BA71" s="891"/>
      <c r="BB71" s="891"/>
      <c r="BC71" s="891"/>
      <c r="BD71" s="89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0">
        <v>203</v>
      </c>
      <c r="R72" s="851"/>
      <c r="S72" s="851"/>
      <c r="T72" s="851"/>
      <c r="U72" s="851"/>
      <c r="V72" s="851">
        <v>125</v>
      </c>
      <c r="W72" s="851"/>
      <c r="X72" s="851"/>
      <c r="Y72" s="851"/>
      <c r="Z72" s="851"/>
      <c r="AA72" s="851">
        <v>78</v>
      </c>
      <c r="AB72" s="851"/>
      <c r="AC72" s="851"/>
      <c r="AD72" s="851"/>
      <c r="AE72" s="851"/>
      <c r="AF72" s="851">
        <v>78</v>
      </c>
      <c r="AG72" s="851"/>
      <c r="AH72" s="851"/>
      <c r="AI72" s="851"/>
      <c r="AJ72" s="851"/>
      <c r="AK72" s="851">
        <v>0</v>
      </c>
      <c r="AL72" s="851"/>
      <c r="AM72" s="851"/>
      <c r="AN72" s="851"/>
      <c r="AO72" s="851"/>
      <c r="AP72" s="851"/>
      <c r="AQ72" s="851"/>
      <c r="AR72" s="851"/>
      <c r="AS72" s="851"/>
      <c r="AT72" s="851"/>
      <c r="AU72" s="851"/>
      <c r="AV72" s="851"/>
      <c r="AW72" s="851"/>
      <c r="AX72" s="851"/>
      <c r="AY72" s="851"/>
      <c r="AZ72" s="891"/>
      <c r="BA72" s="891"/>
      <c r="BB72" s="891"/>
      <c r="BC72" s="891"/>
      <c r="BD72" s="89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0">
        <v>14094</v>
      </c>
      <c r="R73" s="851"/>
      <c r="S73" s="851"/>
      <c r="T73" s="851"/>
      <c r="U73" s="851"/>
      <c r="V73" s="851">
        <v>13724</v>
      </c>
      <c r="W73" s="851"/>
      <c r="X73" s="851"/>
      <c r="Y73" s="851"/>
      <c r="Z73" s="851"/>
      <c r="AA73" s="851">
        <v>370</v>
      </c>
      <c r="AB73" s="851"/>
      <c r="AC73" s="851"/>
      <c r="AD73" s="851"/>
      <c r="AE73" s="851"/>
      <c r="AF73" s="851">
        <v>370</v>
      </c>
      <c r="AG73" s="851"/>
      <c r="AH73" s="851"/>
      <c r="AI73" s="851"/>
      <c r="AJ73" s="851"/>
      <c r="AK73" s="851">
        <v>40</v>
      </c>
      <c r="AL73" s="851"/>
      <c r="AM73" s="851"/>
      <c r="AN73" s="851"/>
      <c r="AO73" s="851"/>
      <c r="AP73" s="851">
        <v>4411</v>
      </c>
      <c r="AQ73" s="851"/>
      <c r="AR73" s="851"/>
      <c r="AS73" s="851"/>
      <c r="AT73" s="851"/>
      <c r="AU73" s="851">
        <v>195</v>
      </c>
      <c r="AV73" s="851"/>
      <c r="AW73" s="851"/>
      <c r="AX73" s="851"/>
      <c r="AY73" s="851"/>
      <c r="AZ73" s="891"/>
      <c r="BA73" s="891"/>
      <c r="BB73" s="891"/>
      <c r="BC73" s="891"/>
      <c r="BD73" s="89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549</v>
      </c>
      <c r="C74" s="894"/>
      <c r="D74" s="894"/>
      <c r="E74" s="894"/>
      <c r="F74" s="894"/>
      <c r="G74" s="894"/>
      <c r="H74" s="894"/>
      <c r="I74" s="894"/>
      <c r="J74" s="894"/>
      <c r="K74" s="894"/>
      <c r="L74" s="894"/>
      <c r="M74" s="894"/>
      <c r="N74" s="894"/>
      <c r="O74" s="894"/>
      <c r="P74" s="895"/>
      <c r="Q74" s="890">
        <v>177</v>
      </c>
      <c r="R74" s="851"/>
      <c r="S74" s="851"/>
      <c r="T74" s="851"/>
      <c r="U74" s="851"/>
      <c r="V74" s="851">
        <v>106</v>
      </c>
      <c r="W74" s="851"/>
      <c r="X74" s="851"/>
      <c r="Y74" s="851"/>
      <c r="Z74" s="851"/>
      <c r="AA74" s="851">
        <v>70</v>
      </c>
      <c r="AB74" s="851"/>
      <c r="AC74" s="851"/>
      <c r="AD74" s="851"/>
      <c r="AE74" s="851"/>
      <c r="AF74" s="851">
        <v>70</v>
      </c>
      <c r="AG74" s="851"/>
      <c r="AH74" s="851"/>
      <c r="AI74" s="851"/>
      <c r="AJ74" s="851"/>
      <c r="AK74" s="851">
        <v>0</v>
      </c>
      <c r="AL74" s="851"/>
      <c r="AM74" s="851"/>
      <c r="AN74" s="851"/>
      <c r="AO74" s="851"/>
      <c r="AP74" s="851"/>
      <c r="AQ74" s="851"/>
      <c r="AR74" s="851"/>
      <c r="AS74" s="851"/>
      <c r="AT74" s="851"/>
      <c r="AU74" s="851"/>
      <c r="AV74" s="851"/>
      <c r="AW74" s="851"/>
      <c r="AX74" s="851"/>
      <c r="AY74" s="851"/>
      <c r="AZ74" s="891"/>
      <c r="BA74" s="891"/>
      <c r="BB74" s="891"/>
      <c r="BC74" s="891"/>
      <c r="BD74" s="89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548</v>
      </c>
      <c r="C75" s="894"/>
      <c r="D75" s="894"/>
      <c r="E75" s="894"/>
      <c r="F75" s="894"/>
      <c r="G75" s="894"/>
      <c r="H75" s="894"/>
      <c r="I75" s="894"/>
      <c r="J75" s="894"/>
      <c r="K75" s="894"/>
      <c r="L75" s="894"/>
      <c r="M75" s="894"/>
      <c r="N75" s="894"/>
      <c r="O75" s="894"/>
      <c r="P75" s="895"/>
      <c r="Q75" s="899">
        <v>3482</v>
      </c>
      <c r="R75" s="900"/>
      <c r="S75" s="900"/>
      <c r="T75" s="900"/>
      <c r="U75" s="850"/>
      <c r="V75" s="901">
        <v>3215</v>
      </c>
      <c r="W75" s="900"/>
      <c r="X75" s="900"/>
      <c r="Y75" s="900"/>
      <c r="Z75" s="850"/>
      <c r="AA75" s="901">
        <v>268</v>
      </c>
      <c r="AB75" s="900"/>
      <c r="AC75" s="900"/>
      <c r="AD75" s="900"/>
      <c r="AE75" s="850"/>
      <c r="AF75" s="901">
        <v>1953</v>
      </c>
      <c r="AG75" s="900"/>
      <c r="AH75" s="900"/>
      <c r="AI75" s="900"/>
      <c r="AJ75" s="850"/>
      <c r="AK75" s="901">
        <v>306</v>
      </c>
      <c r="AL75" s="900"/>
      <c r="AM75" s="900"/>
      <c r="AN75" s="900"/>
      <c r="AO75" s="850"/>
      <c r="AP75" s="901">
        <v>1898</v>
      </c>
      <c r="AQ75" s="900"/>
      <c r="AR75" s="900"/>
      <c r="AS75" s="900"/>
      <c r="AT75" s="850"/>
      <c r="AU75" s="901">
        <v>406</v>
      </c>
      <c r="AV75" s="900"/>
      <c r="AW75" s="900"/>
      <c r="AX75" s="900"/>
      <c r="AY75" s="850"/>
      <c r="AZ75" s="891"/>
      <c r="BA75" s="891"/>
      <c r="BB75" s="891"/>
      <c r="BC75" s="891"/>
      <c r="BD75" s="89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1"/>
      <c r="BA76" s="891"/>
      <c r="BB76" s="891"/>
      <c r="BC76" s="891"/>
      <c r="BD76" s="89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1"/>
      <c r="BA77" s="891"/>
      <c r="BB77" s="891"/>
      <c r="BC77" s="891"/>
      <c r="BD77" s="89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0"/>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1"/>
      <c r="BA78" s="891"/>
      <c r="BB78" s="891"/>
      <c r="BC78" s="891"/>
      <c r="BD78" s="89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1"/>
      <c r="BA79" s="891"/>
      <c r="BB79" s="891"/>
      <c r="BC79" s="891"/>
      <c r="BD79" s="89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1"/>
      <c r="BA80" s="891"/>
      <c r="BB80" s="891"/>
      <c r="BC80" s="891"/>
      <c r="BD80" s="89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1"/>
      <c r="BA81" s="891"/>
      <c r="BB81" s="891"/>
      <c r="BC81" s="891"/>
      <c r="BD81" s="89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1"/>
      <c r="BA82" s="891"/>
      <c r="BB82" s="891"/>
      <c r="BC82" s="891"/>
      <c r="BD82" s="89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1"/>
      <c r="BA83" s="891"/>
      <c r="BB83" s="891"/>
      <c r="BC83" s="891"/>
      <c r="BD83" s="89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1"/>
      <c r="BA84" s="891"/>
      <c r="BB84" s="891"/>
      <c r="BC84" s="891"/>
      <c r="BD84" s="89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1"/>
      <c r="BA85" s="891"/>
      <c r="BB85" s="891"/>
      <c r="BC85" s="891"/>
      <c r="BD85" s="89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1"/>
      <c r="BA86" s="891"/>
      <c r="BB86" s="891"/>
      <c r="BC86" s="891"/>
      <c r="BD86" s="89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2545</v>
      </c>
      <c r="AG88" s="862"/>
      <c r="AH88" s="862"/>
      <c r="AI88" s="862"/>
      <c r="AJ88" s="862"/>
      <c r="AK88" s="859"/>
      <c r="AL88" s="859"/>
      <c r="AM88" s="859"/>
      <c r="AN88" s="859"/>
      <c r="AO88" s="859"/>
      <c r="AP88" s="862">
        <v>6630</v>
      </c>
      <c r="AQ88" s="862"/>
      <c r="AR88" s="862"/>
      <c r="AS88" s="862"/>
      <c r="AT88" s="862"/>
      <c r="AU88" s="862">
        <v>628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1412592</v>
      </c>
      <c r="AB110" s="922"/>
      <c r="AC110" s="922"/>
      <c r="AD110" s="922"/>
      <c r="AE110" s="923"/>
      <c r="AF110" s="924">
        <v>1257032</v>
      </c>
      <c r="AG110" s="922"/>
      <c r="AH110" s="922"/>
      <c r="AI110" s="922"/>
      <c r="AJ110" s="923"/>
      <c r="AK110" s="924">
        <v>1003517</v>
      </c>
      <c r="AL110" s="922"/>
      <c r="AM110" s="922"/>
      <c r="AN110" s="922"/>
      <c r="AO110" s="923"/>
      <c r="AP110" s="925">
        <v>16.100000000000001</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10900550</v>
      </c>
      <c r="BR110" s="957"/>
      <c r="BS110" s="957"/>
      <c r="BT110" s="957"/>
      <c r="BU110" s="957"/>
      <c r="BV110" s="957">
        <v>11014565</v>
      </c>
      <c r="BW110" s="957"/>
      <c r="BX110" s="957"/>
      <c r="BY110" s="957"/>
      <c r="BZ110" s="957"/>
      <c r="CA110" s="957">
        <v>11129049</v>
      </c>
      <c r="CB110" s="957"/>
      <c r="CC110" s="957"/>
      <c r="CD110" s="957"/>
      <c r="CE110" s="957"/>
      <c r="CF110" s="971">
        <v>178.2</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356795</v>
      </c>
      <c r="BR111" s="950"/>
      <c r="BS111" s="950"/>
      <c r="BT111" s="950"/>
      <c r="BU111" s="950"/>
      <c r="BV111" s="950">
        <v>237887</v>
      </c>
      <c r="BW111" s="950"/>
      <c r="BX111" s="950"/>
      <c r="BY111" s="950"/>
      <c r="BZ111" s="950"/>
      <c r="CA111" s="950">
        <v>152271</v>
      </c>
      <c r="CB111" s="950"/>
      <c r="CC111" s="950"/>
      <c r="CD111" s="950"/>
      <c r="CE111" s="950"/>
      <c r="CF111" s="944">
        <v>2.4</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356795</v>
      </c>
      <c r="DH111" s="950"/>
      <c r="DI111" s="950"/>
      <c r="DJ111" s="950"/>
      <c r="DK111" s="950"/>
      <c r="DL111" s="950">
        <v>237887</v>
      </c>
      <c r="DM111" s="950"/>
      <c r="DN111" s="950"/>
      <c r="DO111" s="950"/>
      <c r="DP111" s="950"/>
      <c r="DQ111" s="950">
        <v>152271</v>
      </c>
      <c r="DR111" s="950"/>
      <c r="DS111" s="950"/>
      <c r="DT111" s="950"/>
      <c r="DU111" s="950"/>
      <c r="DV111" s="951">
        <v>2.4</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4677681</v>
      </c>
      <c r="BR112" s="950"/>
      <c r="BS112" s="950"/>
      <c r="BT112" s="950"/>
      <c r="BU112" s="950"/>
      <c r="BV112" s="950">
        <v>4452550</v>
      </c>
      <c r="BW112" s="950"/>
      <c r="BX112" s="950"/>
      <c r="BY112" s="950"/>
      <c r="BZ112" s="950"/>
      <c r="CA112" s="950">
        <v>4373389</v>
      </c>
      <c r="CB112" s="950"/>
      <c r="CC112" s="950"/>
      <c r="CD112" s="950"/>
      <c r="CE112" s="950"/>
      <c r="CF112" s="944">
        <v>70</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291497</v>
      </c>
      <c r="AB113" s="964"/>
      <c r="AC113" s="964"/>
      <c r="AD113" s="964"/>
      <c r="AE113" s="965"/>
      <c r="AF113" s="966">
        <v>305253</v>
      </c>
      <c r="AG113" s="964"/>
      <c r="AH113" s="964"/>
      <c r="AI113" s="964"/>
      <c r="AJ113" s="965"/>
      <c r="AK113" s="966">
        <v>327751</v>
      </c>
      <c r="AL113" s="964"/>
      <c r="AM113" s="964"/>
      <c r="AN113" s="964"/>
      <c r="AO113" s="965"/>
      <c r="AP113" s="967">
        <v>5.2</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882244</v>
      </c>
      <c r="BR113" s="950"/>
      <c r="BS113" s="950"/>
      <c r="BT113" s="950"/>
      <c r="BU113" s="950"/>
      <c r="BV113" s="950">
        <v>773874</v>
      </c>
      <c r="BW113" s="950"/>
      <c r="BX113" s="950"/>
      <c r="BY113" s="950"/>
      <c r="BZ113" s="950"/>
      <c r="CA113" s="950">
        <v>628020</v>
      </c>
      <c r="CB113" s="950"/>
      <c r="CC113" s="950"/>
      <c r="CD113" s="950"/>
      <c r="CE113" s="950"/>
      <c r="CF113" s="944">
        <v>10.1</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186173</v>
      </c>
      <c r="AB114" s="989"/>
      <c r="AC114" s="989"/>
      <c r="AD114" s="989"/>
      <c r="AE114" s="990"/>
      <c r="AF114" s="991">
        <v>201724</v>
      </c>
      <c r="AG114" s="989"/>
      <c r="AH114" s="989"/>
      <c r="AI114" s="989"/>
      <c r="AJ114" s="990"/>
      <c r="AK114" s="991">
        <v>183344</v>
      </c>
      <c r="AL114" s="989"/>
      <c r="AM114" s="989"/>
      <c r="AN114" s="989"/>
      <c r="AO114" s="990"/>
      <c r="AP114" s="992">
        <v>2.9</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1969359</v>
      </c>
      <c r="BR114" s="950"/>
      <c r="BS114" s="950"/>
      <c r="BT114" s="950"/>
      <c r="BU114" s="950"/>
      <c r="BV114" s="950">
        <v>2043111</v>
      </c>
      <c r="BW114" s="950"/>
      <c r="BX114" s="950"/>
      <c r="BY114" s="950"/>
      <c r="BZ114" s="950"/>
      <c r="CA114" s="950">
        <v>1835893</v>
      </c>
      <c r="CB114" s="950"/>
      <c r="CC114" s="950"/>
      <c r="CD114" s="950"/>
      <c r="CE114" s="950"/>
      <c r="CF114" s="944">
        <v>29.4</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121752</v>
      </c>
      <c r="AB115" s="964"/>
      <c r="AC115" s="964"/>
      <c r="AD115" s="964"/>
      <c r="AE115" s="965"/>
      <c r="AF115" s="966">
        <v>118907</v>
      </c>
      <c r="AG115" s="964"/>
      <c r="AH115" s="964"/>
      <c r="AI115" s="964"/>
      <c r="AJ115" s="965"/>
      <c r="AK115" s="966">
        <v>85617</v>
      </c>
      <c r="AL115" s="964"/>
      <c r="AM115" s="964"/>
      <c r="AN115" s="964"/>
      <c r="AO115" s="965"/>
      <c r="AP115" s="967">
        <v>1.4</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2012014</v>
      </c>
      <c r="AB117" s="1007"/>
      <c r="AC117" s="1007"/>
      <c r="AD117" s="1007"/>
      <c r="AE117" s="1008"/>
      <c r="AF117" s="1009">
        <v>1882916</v>
      </c>
      <c r="AG117" s="1007"/>
      <c r="AH117" s="1007"/>
      <c r="AI117" s="1007"/>
      <c r="AJ117" s="1008"/>
      <c r="AK117" s="1009">
        <v>1600229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18786629</v>
      </c>
      <c r="BR119" s="1028"/>
      <c r="BS119" s="1028"/>
      <c r="BT119" s="1028"/>
      <c r="BU119" s="1028"/>
      <c r="BV119" s="1028">
        <v>18521987</v>
      </c>
      <c r="BW119" s="1028"/>
      <c r="BX119" s="1028"/>
      <c r="BY119" s="1028"/>
      <c r="BZ119" s="1028"/>
      <c r="CA119" s="1028">
        <v>18118622</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121752</v>
      </c>
      <c r="AB120" s="989"/>
      <c r="AC120" s="989"/>
      <c r="AD120" s="989"/>
      <c r="AE120" s="990"/>
      <c r="AF120" s="991">
        <v>118907</v>
      </c>
      <c r="AG120" s="989"/>
      <c r="AH120" s="989"/>
      <c r="AI120" s="989"/>
      <c r="AJ120" s="990"/>
      <c r="AK120" s="991">
        <v>85617</v>
      </c>
      <c r="AL120" s="989"/>
      <c r="AM120" s="989"/>
      <c r="AN120" s="989"/>
      <c r="AO120" s="990"/>
      <c r="AP120" s="992">
        <v>1.4</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2832461</v>
      </c>
      <c r="BR120" s="957"/>
      <c r="BS120" s="957"/>
      <c r="BT120" s="957"/>
      <c r="BU120" s="957"/>
      <c r="BV120" s="957">
        <v>2949157</v>
      </c>
      <c r="BW120" s="957"/>
      <c r="BX120" s="957"/>
      <c r="BY120" s="957"/>
      <c r="BZ120" s="957"/>
      <c r="CA120" s="957">
        <v>2966209</v>
      </c>
      <c r="CB120" s="957"/>
      <c r="CC120" s="957"/>
      <c r="CD120" s="957"/>
      <c r="CE120" s="957"/>
      <c r="CF120" s="971">
        <v>47.5</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4677681</v>
      </c>
      <c r="DH120" s="957"/>
      <c r="DI120" s="957"/>
      <c r="DJ120" s="957"/>
      <c r="DK120" s="957"/>
      <c r="DL120" s="957">
        <v>4452550</v>
      </c>
      <c r="DM120" s="957"/>
      <c r="DN120" s="957"/>
      <c r="DO120" s="957"/>
      <c r="DP120" s="957"/>
      <c r="DQ120" s="957">
        <v>4373389</v>
      </c>
      <c r="DR120" s="957"/>
      <c r="DS120" s="957"/>
      <c r="DT120" s="957"/>
      <c r="DU120" s="957"/>
      <c r="DV120" s="958">
        <v>70</v>
      </c>
      <c r="DW120" s="958"/>
      <c r="DX120" s="958"/>
      <c r="DY120" s="958"/>
      <c r="DZ120" s="959"/>
    </row>
    <row r="121" spans="1:130" s="199" customFormat="1" ht="26.25" customHeight="1">
      <c r="A121" s="1085"/>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c r="A122" s="108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12580803</v>
      </c>
      <c r="BR122" s="1028"/>
      <c r="BS122" s="1028"/>
      <c r="BT122" s="1028"/>
      <c r="BU122" s="1028"/>
      <c r="BV122" s="1028">
        <v>12064515</v>
      </c>
      <c r="BW122" s="1028"/>
      <c r="BX122" s="1028"/>
      <c r="BY122" s="1028"/>
      <c r="BZ122" s="1028"/>
      <c r="CA122" s="1028">
        <v>12235187</v>
      </c>
      <c r="CB122" s="1028"/>
      <c r="CC122" s="1028"/>
      <c r="CD122" s="1028"/>
      <c r="CE122" s="1028"/>
      <c r="CF122" s="1048">
        <v>195.9</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1">
        <v>15413264</v>
      </c>
      <c r="BR123" s="1092"/>
      <c r="BS123" s="1092"/>
      <c r="BT123" s="1092"/>
      <c r="BU123" s="1092"/>
      <c r="BV123" s="1092">
        <v>15013672</v>
      </c>
      <c r="BW123" s="1092"/>
      <c r="BX123" s="1092"/>
      <c r="BY123" s="1092"/>
      <c r="BZ123" s="1092"/>
      <c r="CA123" s="1092">
        <v>15201396</v>
      </c>
      <c r="CB123" s="1092"/>
      <c r="CC123" s="1092"/>
      <c r="CD123" s="1092"/>
      <c r="CE123" s="1092"/>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87" t="s">
        <v>444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57</v>
      </c>
      <c r="BR124" s="1058"/>
      <c r="BS124" s="1058"/>
      <c r="BT124" s="1058"/>
      <c r="BU124" s="1058"/>
      <c r="BV124" s="1058">
        <v>56.7</v>
      </c>
      <c r="BW124" s="1058"/>
      <c r="BX124" s="1058"/>
      <c r="BY124" s="1058"/>
      <c r="BZ124" s="1058"/>
      <c r="CA124" s="1058">
        <v>46.7</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86"/>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3"/>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73" t="s">
        <v>112</v>
      </c>
      <c r="AB128" s="1074"/>
      <c r="AC128" s="1074"/>
      <c r="AD128" s="1074"/>
      <c r="AE128" s="1075"/>
      <c r="AF128" s="1076" t="s">
        <v>112</v>
      </c>
      <c r="AG128" s="1074"/>
      <c r="AH128" s="1074"/>
      <c r="AI128" s="1074"/>
      <c r="AJ128" s="1075"/>
      <c r="AK128" s="1076" t="s">
        <v>112</v>
      </c>
      <c r="AL128" s="1074"/>
      <c r="AM128" s="1074"/>
      <c r="AN128" s="1074"/>
      <c r="AO128" s="1075"/>
      <c r="AP128" s="1077"/>
      <c r="AQ128" s="1078"/>
      <c r="AR128" s="1078"/>
      <c r="AS128" s="1078"/>
      <c r="AT128" s="1079"/>
      <c r="AU128" s="235"/>
      <c r="AV128" s="235"/>
      <c r="AW128" s="235"/>
      <c r="AX128" s="918" t="s">
        <v>457</v>
      </c>
      <c r="AY128" s="919"/>
      <c r="AZ128" s="919"/>
      <c r="BA128" s="919"/>
      <c r="BB128" s="919"/>
      <c r="BC128" s="919"/>
      <c r="BD128" s="919"/>
      <c r="BE128" s="920"/>
      <c r="BF128" s="1080" t="s">
        <v>112</v>
      </c>
      <c r="BG128" s="1081"/>
      <c r="BH128" s="1081"/>
      <c r="BI128" s="1081"/>
      <c r="BJ128" s="1081"/>
      <c r="BK128" s="1081"/>
      <c r="BL128" s="1082"/>
      <c r="BM128" s="1080">
        <v>13.93</v>
      </c>
      <c r="BN128" s="1081"/>
      <c r="BO128" s="1081"/>
      <c r="BP128" s="1081"/>
      <c r="BQ128" s="1081"/>
      <c r="BR128" s="1081"/>
      <c r="BS128" s="1082"/>
      <c r="BT128" s="1080">
        <v>20</v>
      </c>
      <c r="BU128" s="1081"/>
      <c r="BV128" s="1081"/>
      <c r="BW128" s="1081"/>
      <c r="BX128" s="1081"/>
      <c r="BY128" s="1081"/>
      <c r="BZ128" s="1099"/>
      <c r="CA128" s="236"/>
      <c r="CB128" s="236"/>
      <c r="CC128" s="236"/>
      <c r="CD128" s="236"/>
      <c r="CE128" s="236"/>
      <c r="CF128" s="236"/>
      <c r="CG128" s="233"/>
      <c r="CH128" s="233"/>
      <c r="CI128" s="233"/>
      <c r="CJ128" s="234"/>
      <c r="CK128" s="1055"/>
      <c r="CL128" s="1056"/>
      <c r="CM128" s="1056"/>
      <c r="CN128" s="1056"/>
      <c r="CO128" s="1057"/>
      <c r="CP128" s="1100" t="s">
        <v>458</v>
      </c>
      <c r="CQ128" s="1101"/>
      <c r="CR128" s="1101"/>
      <c r="CS128" s="1101"/>
      <c r="CT128" s="1101"/>
      <c r="CU128" s="1101"/>
      <c r="CV128" s="1101"/>
      <c r="CW128" s="1101"/>
      <c r="CX128" s="1101"/>
      <c r="CY128" s="1101"/>
      <c r="CZ128" s="1101"/>
      <c r="DA128" s="1101"/>
      <c r="DB128" s="1101"/>
      <c r="DC128" s="1101"/>
      <c r="DD128" s="1101"/>
      <c r="DE128" s="1101"/>
      <c r="DF128" s="1102"/>
      <c r="DG128" s="1103" t="s">
        <v>112</v>
      </c>
      <c r="DH128" s="1066"/>
      <c r="DI128" s="1066"/>
      <c r="DJ128" s="1066"/>
      <c r="DK128" s="1066"/>
      <c r="DL128" s="1066" t="s">
        <v>112</v>
      </c>
      <c r="DM128" s="1066"/>
      <c r="DN128" s="1066"/>
      <c r="DO128" s="1066"/>
      <c r="DP128" s="1066"/>
      <c r="DQ128" s="1066" t="s">
        <v>112</v>
      </c>
      <c r="DR128" s="1066"/>
      <c r="DS128" s="1066"/>
      <c r="DT128" s="1066"/>
      <c r="DU128" s="1066"/>
      <c r="DV128" s="1067" t="s">
        <v>112</v>
      </c>
      <c r="DW128" s="1067"/>
      <c r="DX128" s="1067"/>
      <c r="DY128" s="1067"/>
      <c r="DZ128" s="1068"/>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3" t="s">
        <v>459</v>
      </c>
      <c r="X129" s="1094"/>
      <c r="Y129" s="1094"/>
      <c r="Z129" s="1095"/>
      <c r="AA129" s="988">
        <v>7260921</v>
      </c>
      <c r="AB129" s="989"/>
      <c r="AC129" s="989"/>
      <c r="AD129" s="989"/>
      <c r="AE129" s="990"/>
      <c r="AF129" s="991">
        <v>7472972</v>
      </c>
      <c r="AG129" s="989"/>
      <c r="AH129" s="989"/>
      <c r="AI129" s="989"/>
      <c r="AJ129" s="990"/>
      <c r="AK129" s="991">
        <v>7356859</v>
      </c>
      <c r="AL129" s="989"/>
      <c r="AM129" s="989"/>
      <c r="AN129" s="989"/>
      <c r="AO129" s="990"/>
      <c r="AP129" s="1096"/>
      <c r="AQ129" s="1097"/>
      <c r="AR129" s="1097"/>
      <c r="AS129" s="1097"/>
      <c r="AT129" s="1098"/>
      <c r="AU129" s="237"/>
      <c r="AV129" s="237"/>
      <c r="AW129" s="237"/>
      <c r="AX129" s="1128" t="s">
        <v>460</v>
      </c>
      <c r="AY129" s="980"/>
      <c r="AZ129" s="980"/>
      <c r="BA129" s="980"/>
      <c r="BB129" s="980"/>
      <c r="BC129" s="980"/>
      <c r="BD129" s="980"/>
      <c r="BE129" s="981"/>
      <c r="BF129" s="1142" t="s">
        <v>112</v>
      </c>
      <c r="BG129" s="1143"/>
      <c r="BH129" s="1143"/>
      <c r="BI129" s="1143"/>
      <c r="BJ129" s="1143"/>
      <c r="BK129" s="1143"/>
      <c r="BL129" s="1144"/>
      <c r="BM129" s="1142">
        <v>18.93</v>
      </c>
      <c r="BN129" s="1143"/>
      <c r="BO129" s="1143"/>
      <c r="BP129" s="1143"/>
      <c r="BQ129" s="1143"/>
      <c r="BR129" s="1143"/>
      <c r="BS129" s="1144"/>
      <c r="BT129" s="1142">
        <v>30</v>
      </c>
      <c r="BU129" s="1145"/>
      <c r="BV129" s="1145"/>
      <c r="BW129" s="1145"/>
      <c r="BX129" s="1145"/>
      <c r="BY129" s="1145"/>
      <c r="BZ129" s="114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3" t="s">
        <v>462</v>
      </c>
      <c r="X130" s="1094"/>
      <c r="Y130" s="1094"/>
      <c r="Z130" s="1095"/>
      <c r="AA130" s="988">
        <v>1345734</v>
      </c>
      <c r="AB130" s="989"/>
      <c r="AC130" s="989"/>
      <c r="AD130" s="989"/>
      <c r="AE130" s="990"/>
      <c r="AF130" s="991">
        <v>1288067</v>
      </c>
      <c r="AG130" s="989"/>
      <c r="AH130" s="989"/>
      <c r="AI130" s="989"/>
      <c r="AJ130" s="990"/>
      <c r="AK130" s="991">
        <v>1112191</v>
      </c>
      <c r="AL130" s="989"/>
      <c r="AM130" s="989"/>
      <c r="AN130" s="989"/>
      <c r="AO130" s="990"/>
      <c r="AP130" s="1096"/>
      <c r="AQ130" s="1097"/>
      <c r="AR130" s="1097"/>
      <c r="AS130" s="1097"/>
      <c r="AT130" s="1098"/>
      <c r="AU130" s="237"/>
      <c r="AV130" s="237"/>
      <c r="AW130" s="237"/>
      <c r="AX130" s="1128" t="s">
        <v>463</v>
      </c>
      <c r="AY130" s="980"/>
      <c r="AZ130" s="980"/>
      <c r="BA130" s="980"/>
      <c r="BB130" s="980"/>
      <c r="BC130" s="980"/>
      <c r="BD130" s="980"/>
      <c r="BE130" s="981"/>
      <c r="BF130" s="1129">
        <v>9.5</v>
      </c>
      <c r="BG130" s="1130"/>
      <c r="BH130" s="1130"/>
      <c r="BI130" s="1130"/>
      <c r="BJ130" s="1130"/>
      <c r="BK130" s="1130"/>
      <c r="BL130" s="1131"/>
      <c r="BM130" s="1129">
        <v>25</v>
      </c>
      <c r="BN130" s="1130"/>
      <c r="BO130" s="1130"/>
      <c r="BP130" s="1130"/>
      <c r="BQ130" s="1130"/>
      <c r="BR130" s="1130"/>
      <c r="BS130" s="1131"/>
      <c r="BT130" s="1129">
        <v>35</v>
      </c>
      <c r="BU130" s="1132"/>
      <c r="BV130" s="1132"/>
      <c r="BW130" s="1132"/>
      <c r="BX130" s="1132"/>
      <c r="BY130" s="1132"/>
      <c r="BZ130" s="113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464</v>
      </c>
      <c r="X131" s="1137"/>
      <c r="Y131" s="1137"/>
      <c r="Z131" s="1138"/>
      <c r="AA131" s="1035">
        <v>5915187</v>
      </c>
      <c r="AB131" s="1014"/>
      <c r="AC131" s="1014"/>
      <c r="AD131" s="1014"/>
      <c r="AE131" s="1015"/>
      <c r="AF131" s="1013">
        <v>6184905</v>
      </c>
      <c r="AG131" s="1014"/>
      <c r="AH131" s="1014"/>
      <c r="AI131" s="1014"/>
      <c r="AJ131" s="1015"/>
      <c r="AK131" s="1013">
        <v>6244668</v>
      </c>
      <c r="AL131" s="1014"/>
      <c r="AM131" s="1014"/>
      <c r="AN131" s="1014"/>
      <c r="AO131" s="1015"/>
      <c r="AP131" s="1139"/>
      <c r="AQ131" s="1140"/>
      <c r="AR131" s="1140"/>
      <c r="AS131" s="1140"/>
      <c r="AT131" s="1141"/>
      <c r="AU131" s="237"/>
      <c r="AV131" s="237"/>
      <c r="AW131" s="237"/>
      <c r="AX131" s="1110" t="s">
        <v>465</v>
      </c>
      <c r="AY131" s="1101"/>
      <c r="AZ131" s="1101"/>
      <c r="BA131" s="1101"/>
      <c r="BB131" s="1101"/>
      <c r="BC131" s="1101"/>
      <c r="BD131" s="1101"/>
      <c r="BE131" s="1102"/>
      <c r="BF131" s="1111">
        <v>46.7</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17" t="s">
        <v>466</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467</v>
      </c>
      <c r="W132" s="1121"/>
      <c r="X132" s="1121"/>
      <c r="Y132" s="1121"/>
      <c r="Z132" s="1122"/>
      <c r="AA132" s="1123">
        <v>11.263887349999999</v>
      </c>
      <c r="AB132" s="1124"/>
      <c r="AC132" s="1124"/>
      <c r="AD132" s="1124"/>
      <c r="AE132" s="1125"/>
      <c r="AF132" s="1126">
        <v>9.6177548399999999</v>
      </c>
      <c r="AG132" s="1124"/>
      <c r="AH132" s="1124"/>
      <c r="AI132" s="1124"/>
      <c r="AJ132" s="1125"/>
      <c r="AK132" s="1126">
        <v>7.8152766260000002</v>
      </c>
      <c r="AL132" s="1124"/>
      <c r="AM132" s="1124"/>
      <c r="AN132" s="1124"/>
      <c r="AO132" s="1125"/>
      <c r="AP132" s="1029"/>
      <c r="AQ132" s="1030"/>
      <c r="AR132" s="1030"/>
      <c r="AS132" s="1030"/>
      <c r="AT132" s="112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468</v>
      </c>
      <c r="W133" s="1104"/>
      <c r="X133" s="1104"/>
      <c r="Y133" s="1104"/>
      <c r="Z133" s="1105"/>
      <c r="AA133" s="1106">
        <v>12.3</v>
      </c>
      <c r="AB133" s="1107"/>
      <c r="AC133" s="1107"/>
      <c r="AD133" s="1107"/>
      <c r="AE133" s="1108"/>
      <c r="AF133" s="1106">
        <v>11.1</v>
      </c>
      <c r="AG133" s="1107"/>
      <c r="AH133" s="1107"/>
      <c r="AI133" s="1107"/>
      <c r="AJ133" s="1108"/>
      <c r="AK133" s="1106">
        <v>9.5</v>
      </c>
      <c r="AL133" s="1107"/>
      <c r="AM133" s="1107"/>
      <c r="AN133" s="1107"/>
      <c r="AO133" s="1108"/>
      <c r="AP133" s="1059"/>
      <c r="AQ133" s="1060"/>
      <c r="AR133" s="1060"/>
      <c r="AS133" s="1060"/>
      <c r="AT133" s="110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B73:P73"/>
    <mergeCell ref="B72:P72"/>
    <mergeCell ref="B70:P70"/>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L126:DP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9:P69"/>
    <mergeCell ref="B68:P68"/>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1613980</v>
      </c>
      <c r="L9" s="266">
        <v>46108</v>
      </c>
      <c r="M9" s="267">
        <v>55845</v>
      </c>
      <c r="N9" s="268">
        <v>-17.399999999999999</v>
      </c>
    </row>
    <row r="10" spans="1:16">
      <c r="A10" s="250"/>
      <c r="B10" s="246"/>
      <c r="C10" s="246"/>
      <c r="D10" s="246"/>
      <c r="E10" s="246"/>
      <c r="F10" s="246"/>
      <c r="G10" s="1152" t="s">
        <v>477</v>
      </c>
      <c r="H10" s="1153"/>
      <c r="I10" s="1153"/>
      <c r="J10" s="1154"/>
      <c r="K10" s="269">
        <v>300928</v>
      </c>
      <c r="L10" s="270">
        <v>8597</v>
      </c>
      <c r="M10" s="271">
        <v>5607</v>
      </c>
      <c r="N10" s="272">
        <v>53.3</v>
      </c>
    </row>
    <row r="11" spans="1:16" ht="13.5" customHeight="1">
      <c r="A11" s="250"/>
      <c r="B11" s="246"/>
      <c r="C11" s="246"/>
      <c r="D11" s="246"/>
      <c r="E11" s="246"/>
      <c r="F11" s="246"/>
      <c r="G11" s="1152" t="s">
        <v>478</v>
      </c>
      <c r="H11" s="1153"/>
      <c r="I11" s="1153"/>
      <c r="J11" s="1154"/>
      <c r="K11" s="269">
        <v>322019</v>
      </c>
      <c r="L11" s="270">
        <v>9199</v>
      </c>
      <c r="M11" s="271">
        <v>8384</v>
      </c>
      <c r="N11" s="272">
        <v>9.6999999999999993</v>
      </c>
    </row>
    <row r="12" spans="1:16" ht="13.5" customHeight="1">
      <c r="A12" s="250"/>
      <c r="B12" s="246"/>
      <c r="C12" s="246"/>
      <c r="D12" s="246"/>
      <c r="E12" s="246"/>
      <c r="F12" s="246"/>
      <c r="G12" s="1152" t="s">
        <v>479</v>
      </c>
      <c r="H12" s="1153"/>
      <c r="I12" s="1153"/>
      <c r="J12" s="1154"/>
      <c r="K12" s="269">
        <v>120</v>
      </c>
      <c r="L12" s="270">
        <v>3</v>
      </c>
      <c r="M12" s="271">
        <v>147</v>
      </c>
      <c r="N12" s="272">
        <v>-98</v>
      </c>
    </row>
    <row r="13" spans="1:16" ht="13.5" customHeight="1">
      <c r="A13" s="250"/>
      <c r="B13" s="246"/>
      <c r="C13" s="246"/>
      <c r="D13" s="246"/>
      <c r="E13" s="246"/>
      <c r="F13" s="246"/>
      <c r="G13" s="1152" t="s">
        <v>480</v>
      </c>
      <c r="H13" s="1153"/>
      <c r="I13" s="1153"/>
      <c r="J13" s="1154"/>
      <c r="K13" s="269" t="s">
        <v>481</v>
      </c>
      <c r="L13" s="270" t="s">
        <v>481</v>
      </c>
      <c r="M13" s="271">
        <v>6</v>
      </c>
      <c r="N13" s="272" t="s">
        <v>481</v>
      </c>
    </row>
    <row r="14" spans="1:16" ht="13.5" customHeight="1">
      <c r="A14" s="250"/>
      <c r="B14" s="246"/>
      <c r="C14" s="246"/>
      <c r="D14" s="246"/>
      <c r="E14" s="246"/>
      <c r="F14" s="246"/>
      <c r="G14" s="1152" t="s">
        <v>482</v>
      </c>
      <c r="H14" s="1153"/>
      <c r="I14" s="1153"/>
      <c r="J14" s="1154"/>
      <c r="K14" s="269">
        <v>1427</v>
      </c>
      <c r="L14" s="270">
        <v>41</v>
      </c>
      <c r="M14" s="271">
        <v>2653</v>
      </c>
      <c r="N14" s="272">
        <v>-98.5</v>
      </c>
    </row>
    <row r="15" spans="1:16" ht="13.5" customHeight="1">
      <c r="A15" s="250"/>
      <c r="B15" s="246"/>
      <c r="C15" s="246"/>
      <c r="D15" s="246"/>
      <c r="E15" s="246"/>
      <c r="F15" s="246"/>
      <c r="G15" s="1152" t="s">
        <v>483</v>
      </c>
      <c r="H15" s="1153"/>
      <c r="I15" s="1153"/>
      <c r="J15" s="1154"/>
      <c r="K15" s="269">
        <v>33005</v>
      </c>
      <c r="L15" s="270">
        <v>943</v>
      </c>
      <c r="M15" s="271">
        <v>1240</v>
      </c>
      <c r="N15" s="272">
        <v>-24</v>
      </c>
    </row>
    <row r="16" spans="1:16">
      <c r="A16" s="250"/>
      <c r="B16" s="246"/>
      <c r="C16" s="246"/>
      <c r="D16" s="246"/>
      <c r="E16" s="246"/>
      <c r="F16" s="246"/>
      <c r="G16" s="1155" t="s">
        <v>484</v>
      </c>
      <c r="H16" s="1156"/>
      <c r="I16" s="1156"/>
      <c r="J16" s="1157"/>
      <c r="K16" s="270">
        <v>-196962</v>
      </c>
      <c r="L16" s="270">
        <v>-5627</v>
      </c>
      <c r="M16" s="271">
        <v>-5294</v>
      </c>
      <c r="N16" s="272">
        <v>6.3</v>
      </c>
    </row>
    <row r="17" spans="1:16">
      <c r="A17" s="250"/>
      <c r="B17" s="246"/>
      <c r="C17" s="246"/>
      <c r="D17" s="246"/>
      <c r="E17" s="246"/>
      <c r="F17" s="246"/>
      <c r="G17" s="1155" t="s">
        <v>170</v>
      </c>
      <c r="H17" s="1156"/>
      <c r="I17" s="1156"/>
      <c r="J17" s="1157"/>
      <c r="K17" s="270">
        <v>2074517</v>
      </c>
      <c r="L17" s="270">
        <v>59265</v>
      </c>
      <c r="M17" s="271">
        <v>68586</v>
      </c>
      <c r="N17" s="272">
        <v>-13.6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6.2</v>
      </c>
      <c r="L21" s="283">
        <v>6.42</v>
      </c>
      <c r="M21" s="284">
        <v>-0.22</v>
      </c>
      <c r="N21" s="251"/>
      <c r="O21" s="285"/>
      <c r="P21" s="281"/>
    </row>
    <row r="22" spans="1:16" s="286" customFormat="1">
      <c r="A22" s="281"/>
      <c r="B22" s="251"/>
      <c r="C22" s="251"/>
      <c r="D22" s="251"/>
      <c r="E22" s="251"/>
      <c r="F22" s="251"/>
      <c r="G22" s="1147" t="s">
        <v>490</v>
      </c>
      <c r="H22" s="1148"/>
      <c r="I22" s="1148"/>
      <c r="J22" s="1149"/>
      <c r="K22" s="287">
        <v>98.7</v>
      </c>
      <c r="L22" s="288">
        <v>97.3</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1003517</v>
      </c>
      <c r="L32" s="296">
        <v>28669</v>
      </c>
      <c r="M32" s="297">
        <v>31128</v>
      </c>
      <c r="N32" s="298">
        <v>-7.9</v>
      </c>
    </row>
    <row r="33" spans="1:16" ht="13.5" customHeight="1">
      <c r="A33" s="250"/>
      <c r="B33" s="246"/>
      <c r="C33" s="246"/>
      <c r="D33" s="246"/>
      <c r="E33" s="246"/>
      <c r="F33" s="246"/>
      <c r="G33" s="1163" t="s">
        <v>495</v>
      </c>
      <c r="H33" s="1164"/>
      <c r="I33" s="1164"/>
      <c r="J33" s="1165"/>
      <c r="K33" s="296" t="s">
        <v>481</v>
      </c>
      <c r="L33" s="296" t="s">
        <v>481</v>
      </c>
      <c r="M33" s="297" t="s">
        <v>481</v>
      </c>
      <c r="N33" s="298" t="s">
        <v>481</v>
      </c>
    </row>
    <row r="34" spans="1:16" ht="27" customHeight="1">
      <c r="A34" s="250"/>
      <c r="B34" s="246"/>
      <c r="C34" s="246"/>
      <c r="D34" s="246"/>
      <c r="E34" s="246"/>
      <c r="F34" s="246"/>
      <c r="G34" s="1163" t="s">
        <v>496</v>
      </c>
      <c r="H34" s="1164"/>
      <c r="I34" s="1164"/>
      <c r="J34" s="1165"/>
      <c r="K34" s="296" t="s">
        <v>481</v>
      </c>
      <c r="L34" s="296" t="s">
        <v>481</v>
      </c>
      <c r="M34" s="297" t="s">
        <v>481</v>
      </c>
      <c r="N34" s="298" t="s">
        <v>481</v>
      </c>
    </row>
    <row r="35" spans="1:16" ht="27" customHeight="1">
      <c r="A35" s="250"/>
      <c r="B35" s="246"/>
      <c r="C35" s="246"/>
      <c r="D35" s="246"/>
      <c r="E35" s="246"/>
      <c r="F35" s="246"/>
      <c r="G35" s="1163" t="s">
        <v>497</v>
      </c>
      <c r="H35" s="1164"/>
      <c r="I35" s="1164"/>
      <c r="J35" s="1165"/>
      <c r="K35" s="296">
        <v>327751</v>
      </c>
      <c r="L35" s="296">
        <v>9363</v>
      </c>
      <c r="M35" s="297">
        <v>9784</v>
      </c>
      <c r="N35" s="298">
        <v>-4.3</v>
      </c>
    </row>
    <row r="36" spans="1:16" ht="27" customHeight="1">
      <c r="A36" s="250"/>
      <c r="B36" s="246"/>
      <c r="C36" s="246"/>
      <c r="D36" s="246"/>
      <c r="E36" s="246"/>
      <c r="F36" s="246"/>
      <c r="G36" s="1163" t="s">
        <v>498</v>
      </c>
      <c r="H36" s="1164"/>
      <c r="I36" s="1164"/>
      <c r="J36" s="1165"/>
      <c r="K36" s="296">
        <v>183344</v>
      </c>
      <c r="L36" s="296">
        <v>5238</v>
      </c>
      <c r="M36" s="297">
        <v>2611</v>
      </c>
      <c r="N36" s="298">
        <v>100.6</v>
      </c>
    </row>
    <row r="37" spans="1:16" ht="13.5" customHeight="1">
      <c r="A37" s="250"/>
      <c r="B37" s="246"/>
      <c r="C37" s="246"/>
      <c r="D37" s="246"/>
      <c r="E37" s="246"/>
      <c r="F37" s="246"/>
      <c r="G37" s="1163" t="s">
        <v>499</v>
      </c>
      <c r="H37" s="1164"/>
      <c r="I37" s="1164"/>
      <c r="J37" s="1165"/>
      <c r="K37" s="296">
        <v>85617</v>
      </c>
      <c r="L37" s="296">
        <v>2446</v>
      </c>
      <c r="M37" s="297">
        <v>1177</v>
      </c>
      <c r="N37" s="298">
        <v>107.8</v>
      </c>
    </row>
    <row r="38" spans="1:16" ht="27" customHeight="1">
      <c r="A38" s="250"/>
      <c r="B38" s="246"/>
      <c r="C38" s="246"/>
      <c r="D38" s="246"/>
      <c r="E38" s="246"/>
      <c r="F38" s="246"/>
      <c r="G38" s="1166" t="s">
        <v>500</v>
      </c>
      <c r="H38" s="1167"/>
      <c r="I38" s="1167"/>
      <c r="J38" s="1168"/>
      <c r="K38" s="299" t="s">
        <v>481</v>
      </c>
      <c r="L38" s="299" t="s">
        <v>481</v>
      </c>
      <c r="M38" s="300">
        <v>1</v>
      </c>
      <c r="N38" s="301" t="s">
        <v>481</v>
      </c>
      <c r="O38" s="295"/>
    </row>
    <row r="39" spans="1:16">
      <c r="A39" s="250"/>
      <c r="B39" s="246"/>
      <c r="C39" s="246"/>
      <c r="D39" s="246"/>
      <c r="E39" s="246"/>
      <c r="F39" s="246"/>
      <c r="G39" s="1166" t="s">
        <v>501</v>
      </c>
      <c r="H39" s="1167"/>
      <c r="I39" s="1167"/>
      <c r="J39" s="1168"/>
      <c r="K39" s="302" t="s">
        <v>481</v>
      </c>
      <c r="L39" s="302" t="s">
        <v>481</v>
      </c>
      <c r="M39" s="303">
        <v>-3247</v>
      </c>
      <c r="N39" s="304" t="s">
        <v>481</v>
      </c>
      <c r="O39" s="295"/>
    </row>
    <row r="40" spans="1:16" ht="27" customHeight="1">
      <c r="A40" s="250"/>
      <c r="B40" s="246"/>
      <c r="C40" s="246"/>
      <c r="D40" s="246"/>
      <c r="E40" s="246"/>
      <c r="F40" s="246"/>
      <c r="G40" s="1163" t="s">
        <v>502</v>
      </c>
      <c r="H40" s="1164"/>
      <c r="I40" s="1164"/>
      <c r="J40" s="1165"/>
      <c r="K40" s="302">
        <v>-1112191</v>
      </c>
      <c r="L40" s="302">
        <v>-31773</v>
      </c>
      <c r="M40" s="303">
        <v>-28558</v>
      </c>
      <c r="N40" s="304">
        <v>11.3</v>
      </c>
      <c r="O40" s="295"/>
    </row>
    <row r="41" spans="1:16">
      <c r="A41" s="250"/>
      <c r="B41" s="246"/>
      <c r="C41" s="246"/>
      <c r="D41" s="246"/>
      <c r="E41" s="246"/>
      <c r="F41" s="246"/>
      <c r="G41" s="1169" t="s">
        <v>281</v>
      </c>
      <c r="H41" s="1170"/>
      <c r="I41" s="1170"/>
      <c r="J41" s="1171"/>
      <c r="K41" s="296">
        <v>488038</v>
      </c>
      <c r="L41" s="302">
        <v>13942</v>
      </c>
      <c r="M41" s="303">
        <v>12895</v>
      </c>
      <c r="N41" s="304">
        <v>8.1</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391037</v>
      </c>
      <c r="J51" s="322">
        <v>11357</v>
      </c>
      <c r="K51" s="323">
        <v>-48</v>
      </c>
      <c r="L51" s="324">
        <v>46819</v>
      </c>
      <c r="M51" s="325">
        <v>9.3000000000000007</v>
      </c>
      <c r="N51" s="326">
        <v>-57.3</v>
      </c>
    </row>
    <row r="52" spans="1:14">
      <c r="A52" s="250"/>
      <c r="B52" s="246"/>
      <c r="C52" s="246"/>
      <c r="D52" s="246"/>
      <c r="E52" s="246"/>
      <c r="F52" s="246"/>
      <c r="G52" s="327"/>
      <c r="H52" s="328" t="s">
        <v>513</v>
      </c>
      <c r="I52" s="329">
        <v>156032</v>
      </c>
      <c r="J52" s="330">
        <v>4532</v>
      </c>
      <c r="K52" s="331">
        <v>-58.1</v>
      </c>
      <c r="L52" s="332">
        <v>24121</v>
      </c>
      <c r="M52" s="333">
        <v>9.5</v>
      </c>
      <c r="N52" s="334">
        <v>-67.599999999999994</v>
      </c>
    </row>
    <row r="53" spans="1:14">
      <c r="A53" s="250"/>
      <c r="B53" s="246"/>
      <c r="C53" s="246"/>
      <c r="D53" s="246"/>
      <c r="E53" s="246"/>
      <c r="F53" s="246"/>
      <c r="G53" s="312" t="s">
        <v>514</v>
      </c>
      <c r="H53" s="313"/>
      <c r="I53" s="321">
        <v>530477</v>
      </c>
      <c r="J53" s="322">
        <v>15315</v>
      </c>
      <c r="K53" s="323">
        <v>34.9</v>
      </c>
      <c r="L53" s="324">
        <v>53270</v>
      </c>
      <c r="M53" s="325">
        <v>13.8</v>
      </c>
      <c r="N53" s="326">
        <v>21.1</v>
      </c>
    </row>
    <row r="54" spans="1:14">
      <c r="A54" s="250"/>
      <c r="B54" s="246"/>
      <c r="C54" s="246"/>
      <c r="D54" s="246"/>
      <c r="E54" s="246"/>
      <c r="F54" s="246"/>
      <c r="G54" s="327"/>
      <c r="H54" s="328" t="s">
        <v>513</v>
      </c>
      <c r="I54" s="329">
        <v>286804</v>
      </c>
      <c r="J54" s="330">
        <v>8280</v>
      </c>
      <c r="K54" s="331">
        <v>82.7</v>
      </c>
      <c r="L54" s="332">
        <v>24316</v>
      </c>
      <c r="M54" s="333">
        <v>0.8</v>
      </c>
      <c r="N54" s="334">
        <v>81.900000000000006</v>
      </c>
    </row>
    <row r="55" spans="1:14">
      <c r="A55" s="250"/>
      <c r="B55" s="246"/>
      <c r="C55" s="246"/>
      <c r="D55" s="246"/>
      <c r="E55" s="246"/>
      <c r="F55" s="246"/>
      <c r="G55" s="312" t="s">
        <v>515</v>
      </c>
      <c r="H55" s="313"/>
      <c r="I55" s="321">
        <v>442639</v>
      </c>
      <c r="J55" s="322">
        <v>12710</v>
      </c>
      <c r="K55" s="323">
        <v>-17</v>
      </c>
      <c r="L55" s="324">
        <v>53292</v>
      </c>
      <c r="M55" s="325">
        <v>0</v>
      </c>
      <c r="N55" s="326">
        <v>-17</v>
      </c>
    </row>
    <row r="56" spans="1:14">
      <c r="A56" s="250"/>
      <c r="B56" s="246"/>
      <c r="C56" s="246"/>
      <c r="D56" s="246"/>
      <c r="E56" s="246"/>
      <c r="F56" s="246"/>
      <c r="G56" s="327"/>
      <c r="H56" s="328" t="s">
        <v>513</v>
      </c>
      <c r="I56" s="329">
        <v>136136</v>
      </c>
      <c r="J56" s="330">
        <v>3909</v>
      </c>
      <c r="K56" s="331">
        <v>-52.8</v>
      </c>
      <c r="L56" s="332">
        <v>28900</v>
      </c>
      <c r="M56" s="333">
        <v>18.899999999999999</v>
      </c>
      <c r="N56" s="334">
        <v>-71.7</v>
      </c>
    </row>
    <row r="57" spans="1:14">
      <c r="A57" s="250"/>
      <c r="B57" s="246"/>
      <c r="C57" s="246"/>
      <c r="D57" s="246"/>
      <c r="E57" s="246"/>
      <c r="F57" s="246"/>
      <c r="G57" s="312" t="s">
        <v>516</v>
      </c>
      <c r="H57" s="313"/>
      <c r="I57" s="321">
        <v>1604781</v>
      </c>
      <c r="J57" s="322">
        <v>45861</v>
      </c>
      <c r="K57" s="323">
        <v>260.8</v>
      </c>
      <c r="L57" s="324">
        <v>49919</v>
      </c>
      <c r="M57" s="325">
        <v>-6.3</v>
      </c>
      <c r="N57" s="326">
        <v>267.10000000000002</v>
      </c>
    </row>
    <row r="58" spans="1:14">
      <c r="A58" s="250"/>
      <c r="B58" s="246"/>
      <c r="C58" s="246"/>
      <c r="D58" s="246"/>
      <c r="E58" s="246"/>
      <c r="F58" s="246"/>
      <c r="G58" s="327"/>
      <c r="H58" s="328" t="s">
        <v>513</v>
      </c>
      <c r="I58" s="329">
        <v>1469316</v>
      </c>
      <c r="J58" s="330">
        <v>41990</v>
      </c>
      <c r="K58" s="331">
        <v>974.2</v>
      </c>
      <c r="L58" s="332">
        <v>26398</v>
      </c>
      <c r="M58" s="333">
        <v>-8.6999999999999993</v>
      </c>
      <c r="N58" s="334">
        <v>982.9</v>
      </c>
    </row>
    <row r="59" spans="1:14">
      <c r="A59" s="250"/>
      <c r="B59" s="246"/>
      <c r="C59" s="246"/>
      <c r="D59" s="246"/>
      <c r="E59" s="246"/>
      <c r="F59" s="246"/>
      <c r="G59" s="312" t="s">
        <v>517</v>
      </c>
      <c r="H59" s="313"/>
      <c r="I59" s="321">
        <v>1763560</v>
      </c>
      <c r="J59" s="322">
        <v>50382</v>
      </c>
      <c r="K59" s="323">
        <v>9.9</v>
      </c>
      <c r="L59" s="324">
        <v>47738</v>
      </c>
      <c r="M59" s="325">
        <v>-4.4000000000000004</v>
      </c>
      <c r="N59" s="326">
        <v>14.3</v>
      </c>
    </row>
    <row r="60" spans="1:14">
      <c r="A60" s="250"/>
      <c r="B60" s="246"/>
      <c r="C60" s="246"/>
      <c r="D60" s="246"/>
      <c r="E60" s="246"/>
      <c r="F60" s="246"/>
      <c r="G60" s="327"/>
      <c r="H60" s="328" t="s">
        <v>513</v>
      </c>
      <c r="I60" s="335">
        <v>1503774</v>
      </c>
      <c r="J60" s="330">
        <v>42960</v>
      </c>
      <c r="K60" s="331">
        <v>2.2999999999999998</v>
      </c>
      <c r="L60" s="332">
        <v>24937</v>
      </c>
      <c r="M60" s="333">
        <v>-5.5</v>
      </c>
      <c r="N60" s="334">
        <v>7.8</v>
      </c>
    </row>
    <row r="61" spans="1:14">
      <c r="A61" s="250"/>
      <c r="B61" s="246"/>
      <c r="C61" s="246"/>
      <c r="D61" s="246"/>
      <c r="E61" s="246"/>
      <c r="F61" s="246"/>
      <c r="G61" s="312" t="s">
        <v>518</v>
      </c>
      <c r="H61" s="336"/>
      <c r="I61" s="337">
        <v>946499</v>
      </c>
      <c r="J61" s="338">
        <v>27125</v>
      </c>
      <c r="K61" s="339">
        <v>48.1</v>
      </c>
      <c r="L61" s="340">
        <v>50208</v>
      </c>
      <c r="M61" s="341">
        <v>2.5</v>
      </c>
      <c r="N61" s="326">
        <v>45.6</v>
      </c>
    </row>
    <row r="62" spans="1:14">
      <c r="A62" s="250"/>
      <c r="B62" s="246"/>
      <c r="C62" s="246"/>
      <c r="D62" s="246"/>
      <c r="E62" s="246"/>
      <c r="F62" s="246"/>
      <c r="G62" s="327"/>
      <c r="H62" s="328" t="s">
        <v>513</v>
      </c>
      <c r="I62" s="329">
        <v>710412</v>
      </c>
      <c r="J62" s="330">
        <v>20334</v>
      </c>
      <c r="K62" s="331">
        <v>189.7</v>
      </c>
      <c r="L62" s="332">
        <v>25734</v>
      </c>
      <c r="M62" s="333">
        <v>3</v>
      </c>
      <c r="N62" s="334">
        <v>186.7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21</v>
      </c>
      <c r="G47" s="12">
        <v>26.26</v>
      </c>
      <c r="H47" s="12">
        <v>26.38</v>
      </c>
      <c r="I47" s="12">
        <v>25.7</v>
      </c>
      <c r="J47" s="13">
        <v>26.14</v>
      </c>
    </row>
    <row r="48" spans="2:10" ht="57.75" customHeight="1">
      <c r="B48" s="14"/>
      <c r="C48" s="1174" t="s">
        <v>4</v>
      </c>
      <c r="D48" s="1174"/>
      <c r="E48" s="1175"/>
      <c r="F48" s="15">
        <v>10.49</v>
      </c>
      <c r="G48" s="16">
        <v>8.57</v>
      </c>
      <c r="H48" s="16">
        <v>7.79</v>
      </c>
      <c r="I48" s="16">
        <v>8.99</v>
      </c>
      <c r="J48" s="17">
        <v>5.71</v>
      </c>
    </row>
    <row r="49" spans="2:10" ht="57.75" customHeight="1" thickBot="1">
      <c r="B49" s="18"/>
      <c r="C49" s="1176" t="s">
        <v>5</v>
      </c>
      <c r="D49" s="1176"/>
      <c r="E49" s="1177"/>
      <c r="F49" s="19">
        <v>4.7300000000000004</v>
      </c>
      <c r="G49" s="20">
        <v>3.75</v>
      </c>
      <c r="H49" s="20" t="s">
        <v>525</v>
      </c>
      <c r="I49" s="20">
        <v>1.49</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2018-04-18T06:29:00Z</cp:lastPrinted>
  <dcterms:created xsi:type="dcterms:W3CDTF">2018-01-24T05:43:24Z</dcterms:created>
  <dcterms:modified xsi:type="dcterms:W3CDTF">2018-07-12T02:36:30Z</dcterms:modified>
  <cp:category/>
</cp:coreProperties>
</file>